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90" windowHeight="7770" activeTab="2"/>
  </bookViews>
  <sheets>
    <sheet name="Kapak" sheetId="5" r:id="rId1"/>
    <sheet name="Tanımlar" sheetId="4" r:id="rId2"/>
    <sheet name="Risk Analizi ve Aksiyon Planı" sheetId="3" r:id="rId3"/>
  </sheets>
  <definedNames>
    <definedName name="_xlnm._FilterDatabase" localSheetId="2" hidden="1">'Risk Analizi ve Aksiyon Planı'!$A$7:$R$320</definedName>
    <definedName name="_xlnm.Print_Area" localSheetId="1">Tanımlar!$B$1:$J$26</definedName>
    <definedName name="_xlnm.Print_Titles" localSheetId="2">'Risk Analizi ve Aksiyon Planı'!$5:$7</definedName>
  </definedNames>
  <calcPr calcId="124519"/>
</workbook>
</file>

<file path=xl/calcChain.xml><?xml version="1.0" encoding="utf-8"?>
<calcChain xmlns="http://schemas.openxmlformats.org/spreadsheetml/2006/main">
  <c r="N255" i="3"/>
  <c r="O255" s="1"/>
  <c r="J255"/>
  <c r="K255" s="1"/>
  <c r="N48" l="1"/>
  <c r="O48" s="1"/>
  <c r="J48"/>
  <c r="K48" s="1"/>
  <c r="J8"/>
  <c r="K8" s="1"/>
  <c r="N8"/>
  <c r="O8" s="1"/>
  <c r="J9"/>
  <c r="K9" s="1"/>
  <c r="N9"/>
  <c r="O9" s="1"/>
  <c r="J10"/>
  <c r="K10" s="1"/>
  <c r="N10"/>
  <c r="O10" s="1"/>
  <c r="J11"/>
  <c r="K11" s="1"/>
  <c r="N11"/>
  <c r="O11" s="1"/>
  <c r="J12"/>
  <c r="K12" s="1"/>
  <c r="N12"/>
  <c r="O12" s="1"/>
  <c r="J13"/>
  <c r="K13" s="1"/>
  <c r="N13"/>
  <c r="O13" s="1"/>
  <c r="J14"/>
  <c r="K14" s="1"/>
  <c r="N14"/>
  <c r="O14" s="1"/>
  <c r="J15"/>
  <c r="K15" s="1"/>
  <c r="N15"/>
  <c r="O15" s="1"/>
  <c r="J16"/>
  <c r="K16" s="1"/>
  <c r="N16"/>
  <c r="O16" s="1"/>
  <c r="J17"/>
  <c r="K17" s="1"/>
  <c r="N17"/>
  <c r="O17" s="1"/>
  <c r="J18"/>
  <c r="K18" s="1"/>
  <c r="N18"/>
  <c r="O18" s="1"/>
  <c r="J19"/>
  <c r="K19" s="1"/>
  <c r="N19"/>
  <c r="O19" s="1"/>
  <c r="J20"/>
  <c r="K20" s="1"/>
  <c r="N20"/>
  <c r="O20" s="1"/>
  <c r="J21"/>
  <c r="K21" s="1"/>
  <c r="N21"/>
  <c r="O21" s="1"/>
  <c r="J22"/>
  <c r="K22" s="1"/>
  <c r="N22"/>
  <c r="O22" s="1"/>
  <c r="J23"/>
  <c r="K23" s="1"/>
  <c r="N23"/>
  <c r="O23" s="1"/>
  <c r="J24"/>
  <c r="K24" s="1"/>
  <c r="N24"/>
  <c r="O24" s="1"/>
  <c r="J25"/>
  <c r="K25" s="1"/>
  <c r="N25"/>
  <c r="O25" s="1"/>
  <c r="J26"/>
  <c r="K26" s="1"/>
  <c r="N26"/>
  <c r="O26" s="1"/>
  <c r="J27"/>
  <c r="K27" s="1"/>
  <c r="N27"/>
  <c r="O27" s="1"/>
  <c r="J28"/>
  <c r="K28" s="1"/>
  <c r="N28"/>
  <c r="O28" s="1"/>
  <c r="J29"/>
  <c r="K29" s="1"/>
  <c r="N29"/>
  <c r="O29" s="1"/>
  <c r="J30"/>
  <c r="K30" s="1"/>
  <c r="N30"/>
  <c r="O30" s="1"/>
  <c r="J31"/>
  <c r="K31" s="1"/>
  <c r="N31"/>
  <c r="O31" s="1"/>
  <c r="J32"/>
  <c r="K32" s="1"/>
  <c r="N32"/>
  <c r="O32" s="1"/>
  <c r="J33"/>
  <c r="K33" s="1"/>
  <c r="N33"/>
  <c r="O33" s="1"/>
  <c r="J34"/>
  <c r="K34" s="1"/>
  <c r="N34"/>
  <c r="O34" s="1"/>
  <c r="J35"/>
  <c r="K35" s="1"/>
  <c r="N35"/>
  <c r="O35" s="1"/>
  <c r="J36"/>
  <c r="K36" s="1"/>
  <c r="N36"/>
  <c r="O36" s="1"/>
  <c r="J37"/>
  <c r="K37" s="1"/>
  <c r="N37"/>
  <c r="O37" s="1"/>
  <c r="J38"/>
  <c r="K38" s="1"/>
  <c r="N38"/>
  <c r="O38" s="1"/>
  <c r="J39"/>
  <c r="K39" s="1"/>
  <c r="N39"/>
  <c r="O39" s="1"/>
  <c r="J40"/>
  <c r="K40" s="1"/>
  <c r="N40"/>
  <c r="O40" s="1"/>
  <c r="J41"/>
  <c r="K41" s="1"/>
  <c r="N41"/>
  <c r="O41" s="1"/>
  <c r="J42"/>
  <c r="K42" s="1"/>
  <c r="N42"/>
  <c r="O42" s="1"/>
  <c r="J43"/>
  <c r="K43" s="1"/>
  <c r="N43"/>
  <c r="O43" s="1"/>
  <c r="J44"/>
  <c r="K44" s="1"/>
  <c r="N44"/>
  <c r="O44" s="1"/>
  <c r="J45"/>
  <c r="K45" s="1"/>
  <c r="N45"/>
  <c r="O45" s="1"/>
  <c r="J46"/>
  <c r="K46" s="1"/>
  <c r="N46"/>
  <c r="O46" s="1"/>
  <c r="J47"/>
  <c r="K47" s="1"/>
  <c r="N47"/>
  <c r="O47" s="1"/>
  <c r="J49"/>
  <c r="K49" s="1"/>
  <c r="N49"/>
  <c r="O49" s="1"/>
  <c r="J50"/>
  <c r="K50" s="1"/>
  <c r="N50"/>
  <c r="O50" s="1"/>
  <c r="J51"/>
  <c r="K51" s="1"/>
  <c r="N51"/>
  <c r="O51" s="1"/>
  <c r="J52"/>
  <c r="K52" s="1"/>
  <c r="N52"/>
  <c r="O52" s="1"/>
  <c r="J53"/>
  <c r="K53" s="1"/>
  <c r="N53"/>
  <c r="O53" s="1"/>
  <c r="J54"/>
  <c r="K54" s="1"/>
  <c r="N54"/>
  <c r="O54" s="1"/>
  <c r="J55"/>
  <c r="K55" s="1"/>
  <c r="N55"/>
  <c r="O55" s="1"/>
  <c r="J56"/>
  <c r="K56" s="1"/>
  <c r="N56"/>
  <c r="O56" s="1"/>
  <c r="J57"/>
  <c r="K57" s="1"/>
  <c r="N57"/>
  <c r="O57" s="1"/>
  <c r="J58"/>
  <c r="K58" s="1"/>
  <c r="N58"/>
  <c r="O58" s="1"/>
  <c r="J59"/>
  <c r="K59" s="1"/>
  <c r="N59"/>
  <c r="O59" s="1"/>
  <c r="J60"/>
  <c r="K60" s="1"/>
  <c r="N60"/>
  <c r="O60" s="1"/>
  <c r="J61"/>
  <c r="K61" s="1"/>
  <c r="N61"/>
  <c r="O61" s="1"/>
  <c r="J62"/>
  <c r="K62" s="1"/>
  <c r="N62"/>
  <c r="O62" s="1"/>
  <c r="J63"/>
  <c r="K63" s="1"/>
  <c r="N63"/>
  <c r="O63" s="1"/>
  <c r="J64"/>
  <c r="K64" s="1"/>
  <c r="N64"/>
  <c r="O64" s="1"/>
  <c r="J65"/>
  <c r="K65" s="1"/>
  <c r="N65"/>
  <c r="O65" s="1"/>
  <c r="J66"/>
  <c r="K66" s="1"/>
  <c r="N66"/>
  <c r="O66" s="1"/>
  <c r="J67"/>
  <c r="K67" s="1"/>
  <c r="N67"/>
  <c r="O67" s="1"/>
  <c r="J68"/>
  <c r="K68" s="1"/>
  <c r="N68"/>
  <c r="O68" s="1"/>
  <c r="J69"/>
  <c r="K69" s="1"/>
  <c r="N69"/>
  <c r="O69" s="1"/>
  <c r="J70"/>
  <c r="K70" s="1"/>
  <c r="N70"/>
  <c r="O70" s="1"/>
  <c r="J71"/>
  <c r="K71" s="1"/>
  <c r="N71"/>
  <c r="O71" s="1"/>
  <c r="J72"/>
  <c r="K72" s="1"/>
  <c r="N72"/>
  <c r="O72" s="1"/>
  <c r="J73"/>
  <c r="K73" s="1"/>
  <c r="N73"/>
  <c r="O73" s="1"/>
  <c r="J74"/>
  <c r="K74" s="1"/>
  <c r="N74"/>
  <c r="O74" s="1"/>
  <c r="J75"/>
  <c r="K75" s="1"/>
  <c r="N75"/>
  <c r="O75" s="1"/>
  <c r="J76"/>
  <c r="K76" s="1"/>
  <c r="N76"/>
  <c r="O76" s="1"/>
  <c r="J77"/>
  <c r="K77" s="1"/>
  <c r="N77"/>
  <c r="O77" s="1"/>
  <c r="J78"/>
  <c r="K78" s="1"/>
  <c r="N78"/>
  <c r="O78" s="1"/>
  <c r="J79"/>
  <c r="K79" s="1"/>
  <c r="N79"/>
  <c r="O79" s="1"/>
  <c r="J80"/>
  <c r="K80" s="1"/>
  <c r="N80"/>
  <c r="O80" s="1"/>
  <c r="J81"/>
  <c r="K81" s="1"/>
  <c r="N81"/>
  <c r="O81" s="1"/>
  <c r="J82"/>
  <c r="K82" s="1"/>
  <c r="N82"/>
  <c r="O82" s="1"/>
  <c r="J83"/>
  <c r="K83" s="1"/>
  <c r="N83"/>
  <c r="O83" s="1"/>
  <c r="J84"/>
  <c r="K84" s="1"/>
  <c r="N84"/>
  <c r="O84" s="1"/>
  <c r="J85"/>
  <c r="K85" s="1"/>
  <c r="N85"/>
  <c r="O85" s="1"/>
  <c r="J86"/>
  <c r="K86" s="1"/>
  <c r="N86"/>
  <c r="O86" s="1"/>
  <c r="J87"/>
  <c r="K87" s="1"/>
  <c r="N87"/>
  <c r="O87" s="1"/>
  <c r="J88"/>
  <c r="K88" s="1"/>
  <c r="N88"/>
  <c r="O88" s="1"/>
  <c r="J89"/>
  <c r="K89" s="1"/>
  <c r="N89"/>
  <c r="O89" s="1"/>
  <c r="J90"/>
  <c r="K90" s="1"/>
  <c r="N90"/>
  <c r="O90" s="1"/>
  <c r="J91"/>
  <c r="K91" s="1"/>
  <c r="N91"/>
  <c r="O91" s="1"/>
  <c r="J92"/>
  <c r="K92" s="1"/>
  <c r="N92"/>
  <c r="O92" s="1"/>
  <c r="J93"/>
  <c r="K93" s="1"/>
  <c r="N93"/>
  <c r="O93" s="1"/>
  <c r="J94"/>
  <c r="K94" s="1"/>
  <c r="N94"/>
  <c r="O94" s="1"/>
  <c r="J95"/>
  <c r="K95" s="1"/>
  <c r="N95"/>
  <c r="O95" s="1"/>
  <c r="J96"/>
  <c r="K96" s="1"/>
  <c r="N96"/>
  <c r="O96" s="1"/>
  <c r="J97"/>
  <c r="K97" s="1"/>
  <c r="N97"/>
  <c r="O97" s="1"/>
  <c r="J98"/>
  <c r="K98" s="1"/>
  <c r="N98"/>
  <c r="O98" s="1"/>
  <c r="J99"/>
  <c r="K99" s="1"/>
  <c r="N99"/>
  <c r="O99" s="1"/>
  <c r="J100"/>
  <c r="K100" s="1"/>
  <c r="N100"/>
  <c r="O100" s="1"/>
  <c r="J101"/>
  <c r="K101" s="1"/>
  <c r="N101"/>
  <c r="O101" s="1"/>
  <c r="J102"/>
  <c r="K102" s="1"/>
  <c r="N102"/>
  <c r="O102" s="1"/>
  <c r="J103"/>
  <c r="K103" s="1"/>
  <c r="N103"/>
  <c r="O103" s="1"/>
  <c r="J104"/>
  <c r="K104" s="1"/>
  <c r="N104"/>
  <c r="O104" s="1"/>
  <c r="J105"/>
  <c r="K105" s="1"/>
  <c r="N105"/>
  <c r="O105" s="1"/>
  <c r="J106"/>
  <c r="K106" s="1"/>
  <c r="N106"/>
  <c r="O106" s="1"/>
  <c r="J107"/>
  <c r="K107" s="1"/>
  <c r="N107"/>
  <c r="O107" s="1"/>
  <c r="J108"/>
  <c r="K108" s="1"/>
  <c r="N108"/>
  <c r="O108" s="1"/>
  <c r="J109"/>
  <c r="K109" s="1"/>
  <c r="N109"/>
  <c r="O109" s="1"/>
  <c r="J110"/>
  <c r="K110" s="1"/>
  <c r="N110"/>
  <c r="O110" s="1"/>
  <c r="J111"/>
  <c r="K111" s="1"/>
  <c r="N111"/>
  <c r="O111" s="1"/>
  <c r="J112"/>
  <c r="K112" s="1"/>
  <c r="N112"/>
  <c r="O112" s="1"/>
  <c r="J113"/>
  <c r="K113" s="1"/>
  <c r="N113"/>
  <c r="O113" s="1"/>
  <c r="J114"/>
  <c r="K114" s="1"/>
  <c r="N114"/>
  <c r="O114" s="1"/>
  <c r="J115"/>
  <c r="K115" s="1"/>
  <c r="N115"/>
  <c r="O115" s="1"/>
  <c r="J116"/>
  <c r="K116" s="1"/>
  <c r="N116"/>
  <c r="O116" s="1"/>
  <c r="J117"/>
  <c r="K117" s="1"/>
  <c r="N117"/>
  <c r="O117" s="1"/>
  <c r="J118"/>
  <c r="K118" s="1"/>
  <c r="N118"/>
  <c r="O118" s="1"/>
  <c r="J119"/>
  <c r="K119" s="1"/>
  <c r="N119"/>
  <c r="O119" s="1"/>
  <c r="J120"/>
  <c r="K120" s="1"/>
  <c r="N120"/>
  <c r="O120" s="1"/>
  <c r="J121"/>
  <c r="K121" s="1"/>
  <c r="N121"/>
  <c r="O121" s="1"/>
  <c r="J122"/>
  <c r="K122" s="1"/>
  <c r="N122"/>
  <c r="O122" s="1"/>
  <c r="J123"/>
  <c r="K123" s="1"/>
  <c r="N123"/>
  <c r="O123" s="1"/>
  <c r="J124"/>
  <c r="K124" s="1"/>
  <c r="N124"/>
  <c r="O124" s="1"/>
  <c r="J125"/>
  <c r="K125" s="1"/>
  <c r="N125"/>
  <c r="O125" s="1"/>
  <c r="J126"/>
  <c r="K126" s="1"/>
  <c r="N126"/>
  <c r="O126" s="1"/>
  <c r="J127"/>
  <c r="K127" s="1"/>
  <c r="N127"/>
  <c r="O127" s="1"/>
  <c r="J128"/>
  <c r="K128" s="1"/>
  <c r="N128"/>
  <c r="O128" s="1"/>
  <c r="J129"/>
  <c r="K129" s="1"/>
  <c r="N129"/>
  <c r="O129" s="1"/>
  <c r="J130"/>
  <c r="K130" s="1"/>
  <c r="N130"/>
  <c r="O130" s="1"/>
  <c r="J131"/>
  <c r="K131" s="1"/>
  <c r="N131"/>
  <c r="O131" s="1"/>
  <c r="J132"/>
  <c r="K132" s="1"/>
  <c r="N132"/>
  <c r="O132" s="1"/>
  <c r="J133"/>
  <c r="K133" s="1"/>
  <c r="N133"/>
  <c r="O133" s="1"/>
  <c r="J134"/>
  <c r="K134" s="1"/>
  <c r="N134"/>
  <c r="O134" s="1"/>
  <c r="J135"/>
  <c r="K135" s="1"/>
  <c r="N135"/>
  <c r="O135" s="1"/>
  <c r="J136"/>
  <c r="K136" s="1"/>
  <c r="N136"/>
  <c r="O136" s="1"/>
  <c r="J137"/>
  <c r="K137" s="1"/>
  <c r="N137"/>
  <c r="O137" s="1"/>
  <c r="J138"/>
  <c r="K138" s="1"/>
  <c r="N138"/>
  <c r="O138" s="1"/>
  <c r="J139"/>
  <c r="K139" s="1"/>
  <c r="N139"/>
  <c r="O139" s="1"/>
  <c r="J140"/>
  <c r="K140" s="1"/>
  <c r="N140"/>
  <c r="O140" s="1"/>
  <c r="J141"/>
  <c r="K141" s="1"/>
  <c r="N141"/>
  <c r="O141" s="1"/>
  <c r="J142"/>
  <c r="K142" s="1"/>
  <c r="N142"/>
  <c r="O142" s="1"/>
  <c r="J143"/>
  <c r="K143" s="1"/>
  <c r="N143"/>
  <c r="O143" s="1"/>
  <c r="J144"/>
  <c r="K144" s="1"/>
  <c r="N144"/>
  <c r="O144" s="1"/>
  <c r="J145"/>
  <c r="K145" s="1"/>
  <c r="N145"/>
  <c r="O145" s="1"/>
  <c r="J146"/>
  <c r="K146" s="1"/>
  <c r="N146"/>
  <c r="O146" s="1"/>
  <c r="J147"/>
  <c r="K147" s="1"/>
  <c r="N147"/>
  <c r="O147" s="1"/>
  <c r="J148"/>
  <c r="K148" s="1"/>
  <c r="N148"/>
  <c r="O148" s="1"/>
  <c r="J149"/>
  <c r="K149" s="1"/>
  <c r="N149"/>
  <c r="O149" s="1"/>
  <c r="J150"/>
  <c r="K150" s="1"/>
  <c r="N150"/>
  <c r="O150" s="1"/>
  <c r="J151"/>
  <c r="K151" s="1"/>
  <c r="N151"/>
  <c r="O151" s="1"/>
  <c r="J152"/>
  <c r="K152" s="1"/>
  <c r="N152"/>
  <c r="O152" s="1"/>
  <c r="J153"/>
  <c r="K153" s="1"/>
  <c r="N153"/>
  <c r="O153" s="1"/>
  <c r="J154"/>
  <c r="K154" s="1"/>
  <c r="N154"/>
  <c r="O154" s="1"/>
  <c r="J155"/>
  <c r="K155" s="1"/>
  <c r="N155"/>
  <c r="O155" s="1"/>
  <c r="J156"/>
  <c r="K156" s="1"/>
  <c r="N156"/>
  <c r="O156" s="1"/>
  <c r="J157"/>
  <c r="K157" s="1"/>
  <c r="N157"/>
  <c r="O157" s="1"/>
  <c r="J158"/>
  <c r="K158" s="1"/>
  <c r="N158"/>
  <c r="O158" s="1"/>
  <c r="J159"/>
  <c r="K159" s="1"/>
  <c r="N159"/>
  <c r="O159" s="1"/>
  <c r="J160"/>
  <c r="K160" s="1"/>
  <c r="N160"/>
  <c r="O160" s="1"/>
  <c r="J161"/>
  <c r="K161" s="1"/>
  <c r="N161"/>
  <c r="O161" s="1"/>
  <c r="J162"/>
  <c r="K162" s="1"/>
  <c r="N162"/>
  <c r="O162" s="1"/>
  <c r="J163"/>
  <c r="K163" s="1"/>
  <c r="N163"/>
  <c r="O163" s="1"/>
  <c r="J164"/>
  <c r="K164" s="1"/>
  <c r="N164"/>
  <c r="O164" s="1"/>
  <c r="J165"/>
  <c r="K165" s="1"/>
  <c r="N165"/>
  <c r="O165" s="1"/>
  <c r="J166"/>
  <c r="K166" s="1"/>
  <c r="N166"/>
  <c r="O166" s="1"/>
  <c r="J167"/>
  <c r="K167" s="1"/>
  <c r="N167"/>
  <c r="O167" s="1"/>
  <c r="J168"/>
  <c r="K168" s="1"/>
  <c r="N168"/>
  <c r="O168" s="1"/>
  <c r="J169"/>
  <c r="K169" s="1"/>
  <c r="N169"/>
  <c r="O169" s="1"/>
  <c r="J170"/>
  <c r="K170" s="1"/>
  <c r="N170"/>
  <c r="O170" s="1"/>
  <c r="J171"/>
  <c r="K171" s="1"/>
  <c r="N171"/>
  <c r="O171" s="1"/>
  <c r="J172"/>
  <c r="K172" s="1"/>
  <c r="N172"/>
  <c r="O172" s="1"/>
  <c r="J173"/>
  <c r="K173" s="1"/>
  <c r="N173"/>
  <c r="O173" s="1"/>
  <c r="J174"/>
  <c r="K174" s="1"/>
  <c r="N174"/>
  <c r="O174" s="1"/>
  <c r="J175"/>
  <c r="K175" s="1"/>
  <c r="N175"/>
  <c r="O175" s="1"/>
  <c r="J176"/>
  <c r="K176" s="1"/>
  <c r="N176"/>
  <c r="O176" s="1"/>
  <c r="J177"/>
  <c r="K177" s="1"/>
  <c r="N177"/>
  <c r="O177" s="1"/>
  <c r="J178"/>
  <c r="K178" s="1"/>
  <c r="N178"/>
  <c r="O178" s="1"/>
  <c r="J179"/>
  <c r="K179" s="1"/>
  <c r="N179"/>
  <c r="O179" s="1"/>
  <c r="J180"/>
  <c r="K180" s="1"/>
  <c r="N180"/>
  <c r="O180" s="1"/>
  <c r="J181"/>
  <c r="K181" s="1"/>
  <c r="N181"/>
  <c r="O181" s="1"/>
  <c r="J182"/>
  <c r="K182" s="1"/>
  <c r="N182"/>
  <c r="O182" s="1"/>
  <c r="J183"/>
  <c r="K183" s="1"/>
  <c r="N183"/>
  <c r="O183" s="1"/>
  <c r="J184"/>
  <c r="K184" s="1"/>
  <c r="N184"/>
  <c r="O184" s="1"/>
  <c r="J185"/>
  <c r="K185"/>
  <c r="N185"/>
  <c r="O185"/>
  <c r="J186"/>
  <c r="K186"/>
  <c r="N186"/>
  <c r="O186"/>
  <c r="J187"/>
  <c r="K187"/>
  <c r="N187"/>
  <c r="O187"/>
  <c r="J188"/>
  <c r="K188"/>
  <c r="N188"/>
  <c r="O188"/>
  <c r="J189"/>
  <c r="K189"/>
  <c r="N189"/>
  <c r="O189"/>
  <c r="J190"/>
  <c r="K190"/>
  <c r="N190"/>
  <c r="O190"/>
  <c r="J191"/>
  <c r="K191"/>
  <c r="N191"/>
  <c r="O191"/>
  <c r="J192"/>
  <c r="K192"/>
  <c r="N192"/>
  <c r="O192"/>
  <c r="J193"/>
  <c r="K193"/>
  <c r="N193"/>
  <c r="O193"/>
  <c r="J194"/>
  <c r="K194"/>
  <c r="N194"/>
  <c r="O194"/>
  <c r="J195"/>
  <c r="K195"/>
  <c r="N195"/>
  <c r="O195"/>
  <c r="J196"/>
  <c r="K196"/>
  <c r="N196"/>
  <c r="O196"/>
  <c r="J197"/>
  <c r="K197"/>
  <c r="N197"/>
  <c r="O197"/>
  <c r="J198"/>
  <c r="K198"/>
  <c r="N198"/>
  <c r="O198"/>
  <c r="J199"/>
  <c r="K199"/>
  <c r="N199"/>
  <c r="O199"/>
  <c r="J200"/>
  <c r="K200"/>
  <c r="N200"/>
  <c r="O200"/>
  <c r="J201"/>
  <c r="K201"/>
  <c r="N201"/>
  <c r="O201"/>
  <c r="J202"/>
  <c r="K202"/>
  <c r="N202"/>
  <c r="O202"/>
  <c r="J203"/>
  <c r="K203"/>
  <c r="N203"/>
  <c r="O203"/>
  <c r="J204"/>
  <c r="K204"/>
  <c r="N204"/>
  <c r="O204"/>
  <c r="J205"/>
  <c r="K205"/>
  <c r="N205"/>
  <c r="O205"/>
  <c r="J206"/>
  <c r="K206"/>
  <c r="N206"/>
  <c r="O206"/>
  <c r="J207"/>
  <c r="K207"/>
  <c r="N207"/>
  <c r="O207"/>
  <c r="J208"/>
  <c r="K208"/>
  <c r="N208"/>
  <c r="O208"/>
  <c r="J209"/>
  <c r="K209"/>
  <c r="N209"/>
  <c r="O209"/>
  <c r="J210"/>
  <c r="K210"/>
  <c r="N210"/>
  <c r="O210"/>
  <c r="J211"/>
  <c r="K211"/>
  <c r="N211"/>
  <c r="O211"/>
  <c r="J212"/>
  <c r="K212"/>
  <c r="N212"/>
  <c r="O212"/>
  <c r="J213"/>
  <c r="K213"/>
  <c r="N213"/>
  <c r="O213"/>
  <c r="J214"/>
  <c r="K214"/>
  <c r="N214"/>
  <c r="O214"/>
  <c r="J215"/>
  <c r="K215"/>
  <c r="N215"/>
  <c r="O215"/>
  <c r="J216"/>
  <c r="K216"/>
  <c r="N216"/>
  <c r="O216"/>
  <c r="J217"/>
  <c r="K217"/>
  <c r="N217"/>
  <c r="O217"/>
  <c r="J218"/>
  <c r="K218"/>
  <c r="N218"/>
  <c r="O218"/>
  <c r="J219"/>
  <c r="K219"/>
  <c r="N219"/>
  <c r="O219"/>
  <c r="J220"/>
  <c r="K220"/>
  <c r="N220"/>
  <c r="O220"/>
  <c r="J221"/>
  <c r="K221"/>
  <c r="N221"/>
  <c r="O221"/>
  <c r="J222"/>
  <c r="K222"/>
  <c r="N222"/>
  <c r="O222"/>
  <c r="J223"/>
  <c r="K223"/>
  <c r="N223"/>
  <c r="O223"/>
  <c r="J224"/>
  <c r="K224"/>
  <c r="N224"/>
  <c r="O224"/>
  <c r="J225"/>
  <c r="K225"/>
  <c r="N225"/>
  <c r="O225"/>
  <c r="J226"/>
  <c r="K226"/>
  <c r="N226"/>
  <c r="O226"/>
  <c r="J227"/>
  <c r="K227"/>
  <c r="N227"/>
  <c r="O227"/>
  <c r="J228"/>
  <c r="K228"/>
  <c r="N228"/>
  <c r="O228"/>
  <c r="J229"/>
  <c r="K229"/>
  <c r="N229"/>
  <c r="O229"/>
  <c r="J230"/>
  <c r="K230"/>
  <c r="N230"/>
  <c r="O230"/>
  <c r="J231"/>
  <c r="K231"/>
  <c r="N231"/>
  <c r="O231"/>
  <c r="J232"/>
  <c r="K232"/>
  <c r="N232"/>
  <c r="O232"/>
  <c r="J233"/>
  <c r="K233"/>
  <c r="N233"/>
  <c r="O233"/>
  <c r="J234"/>
  <c r="K234"/>
  <c r="N234"/>
  <c r="O234"/>
  <c r="J235"/>
  <c r="K235"/>
  <c r="N235"/>
  <c r="O235"/>
  <c r="J236"/>
  <c r="K236"/>
  <c r="N236"/>
  <c r="O236"/>
  <c r="J237"/>
  <c r="K237"/>
  <c r="N237"/>
  <c r="O237"/>
  <c r="J238"/>
  <c r="K238"/>
  <c r="N238"/>
  <c r="O238"/>
  <c r="J239"/>
  <c r="K239"/>
  <c r="N239"/>
  <c r="O239"/>
  <c r="J240"/>
  <c r="K240"/>
  <c r="N240"/>
  <c r="O240"/>
  <c r="J241"/>
  <c r="K241"/>
  <c r="N241"/>
  <c r="O241"/>
  <c r="J242"/>
  <c r="K242"/>
  <c r="N242"/>
  <c r="O242"/>
  <c r="J243"/>
  <c r="K243"/>
  <c r="N243"/>
  <c r="O243"/>
  <c r="J244"/>
  <c r="K244"/>
  <c r="N244"/>
  <c r="O244"/>
  <c r="J245"/>
  <c r="K245"/>
  <c r="N245"/>
  <c r="O245"/>
  <c r="J246"/>
  <c r="K246"/>
  <c r="N246"/>
  <c r="O246"/>
  <c r="J247"/>
  <c r="K247"/>
  <c r="N247"/>
  <c r="O247"/>
  <c r="J248"/>
  <c r="K248"/>
  <c r="N248"/>
  <c r="O248"/>
  <c r="J249"/>
  <c r="K249"/>
  <c r="N249"/>
  <c r="O249"/>
  <c r="J250"/>
  <c r="K250"/>
  <c r="N250"/>
  <c r="O250"/>
  <c r="J251"/>
  <c r="K251"/>
  <c r="N251"/>
  <c r="O251"/>
  <c r="J252"/>
  <c r="K252"/>
  <c r="N252"/>
  <c r="O252"/>
  <c r="J253"/>
  <c r="K253"/>
  <c r="N253"/>
  <c r="O253"/>
  <c r="J254"/>
  <c r="K254"/>
  <c r="N254"/>
  <c r="O254"/>
  <c r="J256"/>
  <c r="K256"/>
  <c r="N256"/>
  <c r="O256"/>
  <c r="J257"/>
  <c r="K257"/>
  <c r="N257"/>
  <c r="O257"/>
  <c r="J258"/>
  <c r="K258"/>
  <c r="N258"/>
  <c r="O258"/>
  <c r="J259"/>
  <c r="K259"/>
  <c r="N259"/>
  <c r="O259"/>
  <c r="J260"/>
  <c r="K260"/>
  <c r="N260"/>
  <c r="O260"/>
  <c r="J261"/>
  <c r="K261"/>
  <c r="N261"/>
  <c r="O261"/>
  <c r="J262"/>
  <c r="K262"/>
  <c r="N262"/>
  <c r="O262"/>
  <c r="J263"/>
  <c r="K263"/>
  <c r="N263"/>
  <c r="O263"/>
  <c r="J264"/>
  <c r="K264"/>
  <c r="N264"/>
  <c r="O264"/>
  <c r="J265"/>
  <c r="K265"/>
  <c r="N265"/>
  <c r="O265"/>
  <c r="J266"/>
  <c r="K266"/>
  <c r="N266"/>
  <c r="O266"/>
  <c r="J267"/>
  <c r="K267"/>
  <c r="N267"/>
  <c r="O267"/>
  <c r="J268"/>
  <c r="K268"/>
  <c r="N268"/>
  <c r="O268"/>
  <c r="J269"/>
  <c r="K269"/>
  <c r="N269"/>
  <c r="O269"/>
  <c r="J270"/>
  <c r="K270"/>
  <c r="N270"/>
  <c r="O270"/>
  <c r="J271"/>
  <c r="K271"/>
  <c r="N271"/>
  <c r="O271"/>
  <c r="J272"/>
  <c r="K272" s="1"/>
  <c r="N272"/>
  <c r="O272" s="1"/>
  <c r="J273"/>
  <c r="K273" s="1"/>
  <c r="N273"/>
  <c r="O273" s="1"/>
  <c r="J274"/>
  <c r="K274" s="1"/>
  <c r="N274"/>
  <c r="O274" s="1"/>
  <c r="J275"/>
  <c r="K275" s="1"/>
  <c r="N275"/>
  <c r="O275" s="1"/>
  <c r="J276"/>
  <c r="K276" s="1"/>
  <c r="N276"/>
  <c r="O276" s="1"/>
  <c r="J277"/>
  <c r="K277" s="1"/>
  <c r="N277"/>
  <c r="O277" s="1"/>
  <c r="J278"/>
  <c r="K278" s="1"/>
  <c r="N278"/>
  <c r="O278" s="1"/>
  <c r="J279"/>
  <c r="K279" s="1"/>
  <c r="N279"/>
  <c r="O279" s="1"/>
  <c r="J280"/>
  <c r="K280" s="1"/>
  <c r="N280"/>
  <c r="O280" s="1"/>
  <c r="J281"/>
  <c r="K281" s="1"/>
  <c r="N281"/>
  <c r="O281" s="1"/>
  <c r="J282"/>
  <c r="K282" s="1"/>
  <c r="N282"/>
  <c r="O282" s="1"/>
  <c r="J283"/>
  <c r="K283" s="1"/>
  <c r="N283"/>
  <c r="O283" s="1"/>
  <c r="J284"/>
  <c r="K284" s="1"/>
  <c r="N284"/>
  <c r="O284" s="1"/>
  <c r="J285"/>
  <c r="K285" s="1"/>
  <c r="N285"/>
  <c r="O285" s="1"/>
  <c r="J286"/>
  <c r="K286" s="1"/>
  <c r="N286"/>
  <c r="O286" s="1"/>
  <c r="J287"/>
  <c r="K287" s="1"/>
  <c r="N287"/>
  <c r="O287" s="1"/>
  <c r="J288"/>
  <c r="K288" s="1"/>
  <c r="N288"/>
  <c r="O288" s="1"/>
  <c r="J289"/>
  <c r="K289" s="1"/>
  <c r="N289"/>
  <c r="O289" s="1"/>
  <c r="J290"/>
  <c r="K290" s="1"/>
  <c r="N290"/>
  <c r="O290" s="1"/>
  <c r="J291"/>
  <c r="K291" s="1"/>
  <c r="N291"/>
  <c r="O291" s="1"/>
  <c r="J292"/>
  <c r="K292" s="1"/>
  <c r="N292"/>
  <c r="O292" s="1"/>
  <c r="J293"/>
  <c r="K293" s="1"/>
  <c r="N293"/>
  <c r="O293" s="1"/>
  <c r="J294"/>
  <c r="K294" s="1"/>
  <c r="N294"/>
  <c r="O294" s="1"/>
  <c r="J295"/>
  <c r="K295" s="1"/>
  <c r="N295"/>
  <c r="O295" s="1"/>
  <c r="J296"/>
  <c r="K296" s="1"/>
  <c r="N296"/>
  <c r="O296" s="1"/>
  <c r="J297"/>
  <c r="K297" s="1"/>
  <c r="N297"/>
  <c r="O297" s="1"/>
  <c r="J298"/>
  <c r="K298" s="1"/>
  <c r="N298"/>
  <c r="O298" s="1"/>
  <c r="J299"/>
  <c r="K299" s="1"/>
  <c r="N299"/>
  <c r="O299" s="1"/>
  <c r="J300"/>
  <c r="K300" s="1"/>
  <c r="N300"/>
  <c r="O300" s="1"/>
  <c r="J301"/>
  <c r="K301" s="1"/>
  <c r="N301"/>
  <c r="O301" s="1"/>
  <c r="J302"/>
  <c r="K302" s="1"/>
  <c r="N302"/>
  <c r="O302" s="1"/>
  <c r="J303"/>
  <c r="K303" s="1"/>
  <c r="N303"/>
  <c r="O303" s="1"/>
  <c r="J304"/>
  <c r="K304" s="1"/>
  <c r="N304"/>
  <c r="O304" s="1"/>
  <c r="J305"/>
  <c r="K305" s="1"/>
  <c r="N305"/>
  <c r="O305" s="1"/>
  <c r="J306"/>
  <c r="K306" s="1"/>
  <c r="N306"/>
  <c r="O306" s="1"/>
  <c r="J307"/>
  <c r="K307" s="1"/>
  <c r="N307"/>
  <c r="O307" s="1"/>
  <c r="J308"/>
  <c r="K308" s="1"/>
  <c r="N308"/>
  <c r="O308" s="1"/>
  <c r="J309"/>
  <c r="K309" s="1"/>
  <c r="N309"/>
  <c r="O309" s="1"/>
  <c r="J310"/>
  <c r="K310" s="1"/>
  <c r="N310"/>
  <c r="O310" s="1"/>
  <c r="J311"/>
  <c r="K311" s="1"/>
  <c r="N311"/>
  <c r="O311" s="1"/>
  <c r="J312"/>
  <c r="K312" s="1"/>
  <c r="N312"/>
  <c r="O312" s="1"/>
  <c r="J313"/>
  <c r="K313" s="1"/>
  <c r="N313"/>
  <c r="O313" s="1"/>
  <c r="J314"/>
  <c r="K314" s="1"/>
  <c r="N314"/>
  <c r="O314" s="1"/>
  <c r="J315"/>
  <c r="K315" s="1"/>
  <c r="N315"/>
  <c r="O315" s="1"/>
  <c r="J316"/>
  <c r="K316" s="1"/>
  <c r="N316"/>
  <c r="O316" s="1"/>
  <c r="J317"/>
  <c r="K317" s="1"/>
  <c r="N317"/>
  <c r="O317" s="1"/>
  <c r="J318"/>
  <c r="K318" s="1"/>
  <c r="N318"/>
  <c r="O318" s="1"/>
  <c r="J319"/>
  <c r="K319" s="1"/>
  <c r="N319"/>
  <c r="O319" s="1"/>
  <c r="D12" i="4" l="1"/>
  <c r="D13"/>
  <c r="D14"/>
  <c r="E14"/>
  <c r="E13"/>
  <c r="E12"/>
  <c r="F14"/>
  <c r="F13"/>
  <c r="F12"/>
  <c r="G14"/>
  <c r="G13"/>
  <c r="G12"/>
  <c r="H14"/>
  <c r="H13"/>
  <c r="H12"/>
  <c r="H15"/>
  <c r="G15"/>
  <c r="F15"/>
  <c r="E15"/>
  <c r="D15"/>
  <c r="H16"/>
  <c r="G16"/>
  <c r="F16"/>
  <c r="E16"/>
  <c r="D16"/>
</calcChain>
</file>

<file path=xl/sharedStrings.xml><?xml version="1.0" encoding="utf-8"?>
<sst xmlns="http://schemas.openxmlformats.org/spreadsheetml/2006/main" count="2070" uniqueCount="1020">
  <si>
    <t>Pano kapaklarının açık olması sonucu çalışanı elektrik çarpması</t>
  </si>
  <si>
    <t>Eksikler tamamlanıp uygun yerlere asılacaktır</t>
  </si>
  <si>
    <t>YAPILMASI GEREKEN DÜZELTİCİ/ÖNLEYİCİ FAALİYET</t>
  </si>
  <si>
    <t>Ana Pano Topraklama ölçümlerinin yapılmaması</t>
  </si>
  <si>
    <t>Kapalı ve kilitli olması sağlanacaktır</t>
  </si>
  <si>
    <t>Paratoner etki çapı krokisi çizilerek kapsama alanına bakılacak işletmeyi tam olarak kapsamıyorsa, paratonerin yeri kaydırılacak veya ikinci paratoner montajı yapılacaktır.</t>
  </si>
  <si>
    <t>Risk Analizi Çalışanlara okutularak kayıt altına alınacaktır.</t>
  </si>
  <si>
    <t>Yangın Söndürme cihazının olmaması sebebiyle yangına müdahale edilememesi ve yangının büyüyerek çalışanları etkilemesi</t>
  </si>
  <si>
    <t xml:space="preserve">Yangın söndürme cihazının dolu olmaması sebebiyle yangına müdahale edilememesi ve yangının büyüyerek çalışanları etkilemesi </t>
  </si>
  <si>
    <t xml:space="preserve">Yangın Söndürme tüplerinin numaralandırılarak, listesinin oluşturulmaması ve takibinin düzenli yapılmaması sonucunda yangına geç müdahale edilmesi ve yangının büyüyerek çalışanları etkilemesi </t>
  </si>
  <si>
    <t xml:space="preserve">Yangın söndürme cihazının yasal olarak yılda bir defa periyodik kontrollerinin yapılmaması sebebiyle ihtiyaç duyulduğunda boş olması halinde yangına geç müdahale edilmesi ve yangının büyüyerek çalışanları etkilemesi </t>
  </si>
  <si>
    <t xml:space="preserve">Yangın Söndürme cihazının kullanım alanına göre uygun tipte (KKT, CO2, Halokarbon vb) olmaması sebebiyle yangının söndürülememesi ve yangının büyüyerek çalışanları etkilemesi  </t>
  </si>
  <si>
    <t xml:space="preserve">Yangın Söndürme Cihazının yeri ile ilgili Bilgilendirme levhasının olmaması sebebiyle çalışanların cihazların yerini bilmemeleri durumunda yangına geç müdahale edilmesi ve yangının büyüyerek çalışanları etkilemesi </t>
  </si>
  <si>
    <t>Yangın Söndürme cihazının zeminden 90 cm nin üzerinde montajının yapılması ve yasal gereklere uyumun olmaması</t>
  </si>
  <si>
    <t>Acil Durum Planının ve Ekiplerinin oluşturulmaması sebebiyle çalışanların acil durumlarda nasıl davranacağını bilmemesi ve acil durumlarda çalışanların olumsuz etkilenmesi</t>
  </si>
  <si>
    <t>Yangın Söndürme tatbikatının periyodik olarak yapılmaması sebebiyle acil durumlarda etkin olarak müdahale yapılamaması ve çalışanların olumsuz etkilenmesi</t>
  </si>
  <si>
    <t>Yangın alarm butonunun ve sireninin olmaması durumunda oluşacak acil durumların diğer çalışanlara iletilmesinde gecikilmesi ve çalışanların etkilenmesi</t>
  </si>
  <si>
    <t>Yangın alarm butonunun ve sireninin periyodik kontrollerinin yapılmaması ve raporlanmaması durumunda ihtiyaç duyulduğunda butonun çalışmaması ve diğer çalışanlara iletilmesinde gecikilmesi, çalışanların etkilenmesi</t>
  </si>
  <si>
    <t>Acil Durum kaçış kapısının olmaması sebebiyle çalışanların tahliye edilememesi ve yangından etkilenmesi</t>
  </si>
  <si>
    <t>Acil Durum Kaçış kapılarının önüne malzeme konulması sebebiyle çalışanların zamanında tahliye edilememesi ve yangından etkilenmesi</t>
  </si>
  <si>
    <t>2 Kğ dan büyük ve 12 Kğ dan küçük Yangın söndürme tüplerinin duvara yerden maksimum 90 cm yüksekliğe montajlarının yapılması sağlanacaktır.</t>
  </si>
  <si>
    <t>Periyodik kontrollerinin düzenli olarak yapılması sağlanarak kayıt altına alınacaktır.</t>
  </si>
  <si>
    <t>Acil durum kaçış kapıları belirlenecektir.</t>
  </si>
  <si>
    <t xml:space="preserve">Dahili İlkyardım İhtiyacı </t>
  </si>
  <si>
    <t>Termal konfor şartlarının sağlanması için klima bulunmaması durumunda çalışanların hava şartlarından etkilenmesi</t>
  </si>
  <si>
    <t>Ortamda dağınık kabloların olması durumunda çalışanın takılıp düşmesi</t>
  </si>
  <si>
    <t>Çalışma alanındaki Elektrik Tesisatının yönetmeliklere uygun olmaması sebebiyle ortamda kısa devre olup yangın çıkması ve çalışanların etkilenmesi</t>
  </si>
  <si>
    <t>Ortamın düzenli olarak temizlenmemesi ve çalışanların hijyen olarak etkilenmesi</t>
  </si>
  <si>
    <t xml:space="preserve">Dış İlkyardım İhtiyacı </t>
  </si>
  <si>
    <t>Olağan üstü durumlarda rafların çalışanların üzerine devrilmesi ve çalışanların etkilenmesi</t>
  </si>
  <si>
    <t>Rafların sabitlenmesi sağlanacaktır.</t>
  </si>
  <si>
    <t>RİSK SIRA NO</t>
  </si>
  <si>
    <t>RİSKİN DEĞERLENDİRİLMESİ</t>
  </si>
  <si>
    <t>Tarih</t>
  </si>
  <si>
    <t>Olasılık</t>
  </si>
  <si>
    <t>Şiddet</t>
  </si>
  <si>
    <t>İlk Risk Değeri</t>
  </si>
  <si>
    <t>Riskin Tanımı</t>
  </si>
  <si>
    <t>Ölüm</t>
  </si>
  <si>
    <t>Faaliyet Alanı</t>
  </si>
  <si>
    <t>Tehlike</t>
  </si>
  <si>
    <t>Zarar</t>
  </si>
  <si>
    <t>Mevcut Durum</t>
  </si>
  <si>
    <t>Çoklu Ölüm</t>
  </si>
  <si>
    <t>Uzuv Kaybı</t>
  </si>
  <si>
    <t>Yıldırım düşmesi durumunda yangın çıkması</t>
  </si>
  <si>
    <t>Paratonerin periyodik kontrolünün yapılmamış olması</t>
  </si>
  <si>
    <t>İşyerinde Risk Analizinin çalışanlara okutulup anlatılmaması nedeniyle çalışanların karşı karşıya kaldıkları riskleri bilmemeleri sebebiyle iş kazası geçirmeleri</t>
  </si>
  <si>
    <t>Bakımsız su sebilleri</t>
  </si>
  <si>
    <t>Tehlikenin nedeni</t>
  </si>
  <si>
    <t>Elektirikli aletlerin beslenmesi</t>
  </si>
  <si>
    <t>İçme suyunun sağlıksız oluşu</t>
  </si>
  <si>
    <t>Lejyonella bakterisi nedeniyle Zature hastalığı</t>
  </si>
  <si>
    <t>İşyerinin dağınık olması nedeniyle iş kazasına maruz kalınması</t>
  </si>
  <si>
    <t>Dağınık çalışma</t>
  </si>
  <si>
    <t>Risk analizinin çalışanlara okutulmaması</t>
  </si>
  <si>
    <t>Kaygan ve bozuk merdiven</t>
  </si>
  <si>
    <t>Duvara tutturulmamış dolap ve raflar</t>
  </si>
  <si>
    <t>Gelişi güzel seyyar kablo çekilmesi</t>
  </si>
  <si>
    <t>Elektrik panoları</t>
  </si>
  <si>
    <t>Paratoner</t>
  </si>
  <si>
    <t>Klimaların Periyodik teknik kontrolünün yaptırılmaması nedeniyle çalışanların hastalıklara maruz kalmaları</t>
  </si>
  <si>
    <t>Termal konfor şartlarının sağlanmaması</t>
  </si>
  <si>
    <t>Yangınla mücade için gerekli tedbirlerin alınmaması</t>
  </si>
  <si>
    <t>Paratonerin olmaması</t>
  </si>
  <si>
    <t>Acil durum tedbirlerinin alınmaması</t>
  </si>
  <si>
    <t>Elektirik Panolarında Topraklama Ölçümün yapılmaması</t>
  </si>
  <si>
    <t>Hijen olmayan ortamlarda çalışma</t>
  </si>
  <si>
    <t>Klimaların bakımının yapılması</t>
  </si>
  <si>
    <t>Merdivenlerin standartlara uygun olmaması, basamakların bozuk, kaygan ve korkulukların olmaması</t>
  </si>
  <si>
    <t>Her hangi bir nedenle bu malzemelerin düşmesi nedeniyle çalışanların etkilenmesi</t>
  </si>
  <si>
    <t>Her hangi bir nedenle çatlamış veya kırılmış camlardan (Pencereler dahil) çalışanların etkilenmesi</t>
  </si>
  <si>
    <t>Ofis içersindeki çalışma alanlarında sıgara içilmesi</t>
  </si>
  <si>
    <t>Çalışma alanlarında sıgara içilmesi nedeniyle çalışanların etkilenmesi</t>
  </si>
  <si>
    <t>Yangına geç müdahale</t>
  </si>
  <si>
    <t>Duman algılama dedektörlerinin olmaması durumunda ortamda oluşacak yangının geç tespit edilmesi ve büyüyerek çalışanları etkilemesi</t>
  </si>
  <si>
    <t>Yetersiz ışık seviyesi altında çalışma</t>
  </si>
  <si>
    <t>Düşük ışık seviyesi nedeniyle uygun olmayan şartlarda çalışılması</t>
  </si>
  <si>
    <t>Elektirikli Aletlerin açık bırakılması</t>
  </si>
  <si>
    <t>Uygun olmayan koltukta çalışma</t>
  </si>
  <si>
    <t>Ekranlı araç kullanımı olan alanlarda yukarı aşağıya ve ileri geriye ayarlanabilen koltuk kullanımı sağlanacaktır.</t>
  </si>
  <si>
    <t>Ofis içersindeki yerleşimin çalışanların faaliyetlerini kısıtlaması</t>
  </si>
  <si>
    <t>Elle taşıma</t>
  </si>
  <si>
    <t>Uzun süre aynı pozisyonda çalışma</t>
  </si>
  <si>
    <t>Psikososyal etkenler</t>
  </si>
  <si>
    <t>Çalışanların yürütülen işlerle ilgili görüşlerinin alınmaması ve İşsağlı ve güvenliği ile ilgili katılımlarının desteklenmemesi</t>
  </si>
  <si>
    <t>Eğitim verilmemesi</t>
  </si>
  <si>
    <t>Çalışanla Çelışma hayatı ile ilgili eğitim verilmemesi nedeniyle çalışanların zarar görmesi</t>
  </si>
  <si>
    <t>TARİH</t>
  </si>
  <si>
    <t>15 -20</t>
  </si>
  <si>
    <t>08-12</t>
  </si>
  <si>
    <t>04-06</t>
  </si>
  <si>
    <t>01-03</t>
  </si>
  <si>
    <t>Tolere edilemez.İş, geçici olarak durdurulmalı</t>
  </si>
  <si>
    <t>Belirgin risk. İş risk azaltılmadan başlanılmamalı</t>
  </si>
  <si>
    <t>Dikkate değer (Orta seviyede) risk.</t>
  </si>
  <si>
    <t>Tolere edilebilir risk.Ek kontroller gerektirmiyor.</t>
  </si>
  <si>
    <t>Çok hafifi risk. Faaliyet gerektirmiyor.</t>
  </si>
  <si>
    <t>SONUÇ</t>
  </si>
  <si>
    <t>İHTİMAL</t>
  </si>
  <si>
    <t>OLASILIK</t>
  </si>
  <si>
    <r>
      <rPr>
        <b/>
        <sz val="11"/>
        <color indexed="8"/>
        <rFont val="Calibri"/>
        <family val="2"/>
        <charset val="162"/>
      </rPr>
      <t xml:space="preserve">Çok hafif; </t>
    </r>
    <r>
      <rPr>
        <sz val="11"/>
        <color theme="1"/>
        <rFont val="Calibri"/>
        <family val="2"/>
        <charset val="162"/>
        <scheme val="minor"/>
      </rPr>
      <t>İş saati kaybı yok</t>
    </r>
  </si>
  <si>
    <r>
      <rPr>
        <b/>
        <sz val="11"/>
        <color indexed="8"/>
        <rFont val="Calibri"/>
        <family val="2"/>
        <charset val="162"/>
      </rPr>
      <t>Hafif;</t>
    </r>
    <r>
      <rPr>
        <sz val="11"/>
        <color theme="1"/>
        <rFont val="Calibri"/>
        <family val="2"/>
        <charset val="162"/>
        <scheme val="minor"/>
      </rPr>
      <t xml:space="preserve"> İş günü kaybı yok.</t>
    </r>
  </si>
  <si>
    <r>
      <rPr>
        <b/>
        <sz val="11"/>
        <color indexed="8"/>
        <rFont val="Calibri"/>
        <family val="2"/>
        <charset val="162"/>
      </rPr>
      <t>Orta derece;</t>
    </r>
    <r>
      <rPr>
        <sz val="11"/>
        <color theme="1"/>
        <rFont val="Calibri"/>
        <family val="2"/>
        <charset val="162"/>
        <scheme val="minor"/>
      </rPr>
      <t xml:space="preserve"> Hafif yaralanma,yatarak tedavi.</t>
    </r>
  </si>
  <si>
    <r>
      <rPr>
        <b/>
        <sz val="11"/>
        <color indexed="8"/>
        <rFont val="Calibri"/>
        <family val="2"/>
        <charset val="162"/>
      </rPr>
      <t>Ciddi;</t>
    </r>
    <r>
      <rPr>
        <sz val="11"/>
        <color theme="1"/>
        <rFont val="Calibri"/>
        <family val="2"/>
        <charset val="162"/>
        <scheme val="minor"/>
      </rPr>
      <t xml:space="preserve"> Ciddi yaralanma, uzun süreli tedavi, meslek hastalığı</t>
    </r>
  </si>
  <si>
    <r>
      <rPr>
        <b/>
        <sz val="11"/>
        <color indexed="8"/>
        <rFont val="Calibri"/>
        <family val="2"/>
        <charset val="162"/>
      </rPr>
      <t>Çok ciddi;</t>
    </r>
    <r>
      <rPr>
        <sz val="11"/>
        <color theme="1"/>
        <rFont val="Calibri"/>
        <family val="2"/>
        <charset val="162"/>
        <scheme val="minor"/>
      </rPr>
      <t xml:space="preserve"> Uzuv kaybı sürekli iş görememezlik, ölüm</t>
    </r>
  </si>
  <si>
    <t>TABLO İLE İLGİLİ AÇIKLAMALAR</t>
  </si>
  <si>
    <t>ŞİDDET</t>
  </si>
  <si>
    <r>
      <rPr>
        <b/>
        <sz val="11"/>
        <color indexed="8"/>
        <rFont val="Calibri"/>
        <family val="2"/>
        <charset val="162"/>
      </rPr>
      <t xml:space="preserve">Çok küçük; </t>
    </r>
    <r>
      <rPr>
        <sz val="11"/>
        <color theme="1"/>
        <rFont val="Calibri"/>
        <family val="2"/>
        <charset val="162"/>
        <scheme val="minor"/>
      </rPr>
      <t>hemen hemen hiç.</t>
    </r>
  </si>
  <si>
    <r>
      <rPr>
        <b/>
        <sz val="11"/>
        <color indexed="8"/>
        <rFont val="Calibri"/>
        <family val="2"/>
        <charset val="162"/>
      </rPr>
      <t>Yüksek;</t>
    </r>
    <r>
      <rPr>
        <sz val="11"/>
        <color theme="1"/>
        <rFont val="Calibri"/>
        <family val="2"/>
        <charset val="162"/>
        <scheme val="minor"/>
      </rPr>
      <t xml:space="preserve"> sıklıkla (ayda bir )</t>
    </r>
  </si>
  <si>
    <r>
      <rPr>
        <b/>
        <sz val="11"/>
        <color indexed="8"/>
        <rFont val="Calibri"/>
        <family val="2"/>
        <charset val="162"/>
      </rPr>
      <t>Orta;</t>
    </r>
    <r>
      <rPr>
        <sz val="11"/>
        <color theme="1"/>
        <rFont val="Calibri"/>
        <family val="2"/>
        <charset val="162"/>
        <scheme val="minor"/>
      </rPr>
      <t xml:space="preserve"> az                (yılda birkaç kez)</t>
    </r>
  </si>
  <si>
    <r>
      <rPr>
        <b/>
        <sz val="11"/>
        <color indexed="8"/>
        <rFont val="Calibri"/>
        <family val="2"/>
        <charset val="162"/>
      </rPr>
      <t>Küçük;</t>
    </r>
    <r>
      <rPr>
        <sz val="11"/>
        <color theme="1"/>
        <rFont val="Calibri"/>
        <family val="2"/>
        <charset val="162"/>
        <scheme val="minor"/>
      </rPr>
      <t xml:space="preserve">    çok az (yılda bir )</t>
    </r>
  </si>
  <si>
    <r>
      <rPr>
        <b/>
        <sz val="11"/>
        <color indexed="8"/>
        <rFont val="Calibri"/>
        <family val="2"/>
        <charset val="162"/>
      </rPr>
      <t>Çok yüksek;</t>
    </r>
    <r>
      <rPr>
        <sz val="11"/>
        <color theme="1"/>
        <rFont val="Calibri"/>
        <family val="2"/>
        <charset val="162"/>
        <scheme val="minor"/>
      </rPr>
      <t xml:space="preserve"> çok sıklıkla (haftada bir) normal çalışma şartlarında</t>
    </r>
  </si>
  <si>
    <t>OLAYIN GERÇEKLEŞME İHTİMALİ</t>
  </si>
  <si>
    <t>OLAYIN GERÇEKLEŞTİĞİ TAKDİRDE ŞİTDETİ</t>
  </si>
  <si>
    <t>TABLO I: İHTİMAL (OLASILIK) DEĞERLENDİRME TABLOSU</t>
  </si>
  <si>
    <t>TABLO II: ŞİTDET DEĞERLENDİRME TABLOSU</t>
  </si>
  <si>
    <t>1-Çok küçük</t>
  </si>
  <si>
    <t>2-Küçük</t>
  </si>
  <si>
    <t>3-Orta</t>
  </si>
  <si>
    <t>4-Yüksek</t>
  </si>
  <si>
    <t>5-Çok yüksek</t>
  </si>
  <si>
    <t>Uygun şekilde monta edilmemiş cam yüzeyler (Pencereler dahil)</t>
  </si>
  <si>
    <t xml:space="preserve">Paratonerin işletme etki çapı krokisinin olmaması sebebiyle etki çapının bilinmemesi </t>
  </si>
  <si>
    <t>Yıllık periyodik kontrolü yapılacak ve buna dair kayıt tutulacaktır.</t>
  </si>
  <si>
    <t>Çalışma ortamı ve depolarda bulunan rafların duvarlara montajı yapılacaktır.</t>
  </si>
  <si>
    <t>Sebillerin düzenli bakımlarınaın yapılması ve buna dair kayıt tutulması sağlanacaktır.</t>
  </si>
  <si>
    <t>Ofislerin yardımcı personel eksikliği giderilerek gerekli düzen sağlanacaktır.</t>
  </si>
  <si>
    <t>Klimaların olmadığı birimlerde termal hava şartların sağlanması için gerekli çalışimalar yapılacaktır.</t>
  </si>
  <si>
    <t>Düzenli kontrollari yapılacaktır.</t>
  </si>
  <si>
    <t>Bu konuda çalışanlar bilgilendirilecek ve eksikliklerin tespitinde katılımları sağlanaçaktır.</t>
  </si>
  <si>
    <t>Çalışanlar bu konuda bilgilendirilecektir.</t>
  </si>
  <si>
    <t>Bu konuda çalışanlar eğitim verilerek kayıt altına alınacaktır.</t>
  </si>
  <si>
    <t>Bu konuda çalışanlar bilgilendirilerek, katılımları sağlanacaktır.</t>
  </si>
  <si>
    <t>Yardımcı personel ihtiyacı giderilerek çalışma ortamlarının hijenliği sağlanacaktır.</t>
  </si>
  <si>
    <t>Paratoner mevcudiyeti kontrol edilerek, gerekli çalışma yapılacaktır.</t>
  </si>
  <si>
    <t>Yıllık periyodik kontrolü yapılacak ve kayıt altına alınacaktır.</t>
  </si>
  <si>
    <t>İlk yardım, İş sağlığı ve güvenli konusunda eğitim verilmesi sağlanacaktır.</t>
  </si>
  <si>
    <t>Okulun yangın, sel, kundaklama, sivil kargaşa, araç kazası, davetsiz misafir vb. olağandışı  durumlar için kapsamlı bir acil durum planı hazırlanmamış olması</t>
  </si>
  <si>
    <t>Acil durum planı hazırlanmıştır.</t>
  </si>
  <si>
    <t>Acil Durum Planı gözden geçirilerek gerekli bilgilendirmeler yapılacaktır.</t>
  </si>
  <si>
    <t>KKD Eksikliği</t>
  </si>
  <si>
    <t>Kurumda çalışanlar yaptıkları işlere göre kişisel koruyucu donanımı kullanmaması sonucu etkilenmeleri</t>
  </si>
  <si>
    <t>Yapılan işlerin özelliğine göre KKD donanımı temin edilecektir.</t>
  </si>
  <si>
    <t>Kaygan zemin</t>
  </si>
  <si>
    <t>Bütün birimlerdeki zeminlerde kayma veya düşmeye karşı tedbirler alınıp  uyarılar yapılmaması</t>
  </si>
  <si>
    <t>Kaygan zeminlere karşı önlem alınacaktır.</t>
  </si>
  <si>
    <t>Binada paratoner olup olmadığı tespit edilerek gereği acilen yapılacaktır.</t>
  </si>
  <si>
    <t>Uyarı ikaz levhalarının olmaması</t>
  </si>
  <si>
    <t>Uyarı levhalarının olmaması nedeniyle çalışanların etkilenmesi</t>
  </si>
  <si>
    <t>Uyarı levhalarının önünün açık olması sağlanacak kontrolleri yapılacaktır.</t>
  </si>
  <si>
    <t>Gerekli kontroller yapılıp tedbirler alınacaktır.</t>
  </si>
  <si>
    <t>Acil çıkışları açıkça belli olmaması ve acil çıkış yazıları ışıklandırılmaması sonucu acil durumlarda kargaşa yaşanması</t>
  </si>
  <si>
    <t>Koordinasyon eksikliği</t>
  </si>
  <si>
    <t>Yerel Sivil Savunma ekipleriyle koordinasyonun kurulmaması sonucu acil durumlarda dayanışma eksikliği</t>
  </si>
  <si>
    <t>Yerel Sivil Savunma ekipleriyle koordinasyon kurulacaktır.</t>
  </si>
  <si>
    <t>Acil Çıkış Kapıları</t>
  </si>
  <si>
    <t>Acil çıkış kapılarının her an açık bulundurulmaması sonucu acil durumlarda kargaşa yaşanması</t>
  </si>
  <si>
    <t>Sığınak olmaması</t>
  </si>
  <si>
    <t>Yönetmeliğe uygun sığınak hazırlanmaması sonucu acil durumlarda kargaşa yaşanması</t>
  </si>
  <si>
    <t>Yönetmeliğe uygun olarak sığınak hazırlanması sağlanacaktır.</t>
  </si>
  <si>
    <t>Kolay Yanabilen Maddeler</t>
  </si>
  <si>
    <t>Binada bulunan kolay yanabilen malzemelerin emniyetli bir yere konulmaması ve tedbir alınmaması nedeniyle yangın çıkması</t>
  </si>
  <si>
    <t>Kolay yanabilen maddeler için gerekli güvenlik önlemleri alınacaktır.</t>
  </si>
  <si>
    <t>Bilgi Eksikliği</t>
  </si>
  <si>
    <t>Bütün birimlerdeki araç ve gereçlerin kullanma talimatı görülebilir yere yerleştirilmemesi sonucu yanlış kullanım</t>
  </si>
  <si>
    <t>Kullanma talimatları görülebilir yerlere asılacaktır.</t>
  </si>
  <si>
    <t>Tedbirsizlik</t>
  </si>
  <si>
    <t>Bütün birimlerde bulunan ısıtma ve soğutma cihazları için gereken emniyet tedbirlerinin alınmaması nedeniyle çalışanların hastalık geçirmeleri</t>
  </si>
  <si>
    <t>Isıtma ve Soğutma Cihazları için gereken emniyet tedbirleri alınacaktır.</t>
  </si>
  <si>
    <t>İlkyardım kutuları</t>
  </si>
  <si>
    <t>Birimlerde bulunan ilkyardım kutuları üzerinde açıklamaların olmaması sonucu yanlış uygulama</t>
  </si>
  <si>
    <t>Birimlerde bulunan ilkyardım kutuları üzerinde açıklamaları görünür yerlere asılacaktır.</t>
  </si>
  <si>
    <t>KKD Kullanılmaması</t>
  </si>
  <si>
    <t>Atık işlemleri sırasında KKD kullanılmaması</t>
  </si>
  <si>
    <t>Kişisel Koruyucu Donanım kullanılmasına dikkat edilecektir.</t>
  </si>
  <si>
    <t>Kimyasal Atıklar</t>
  </si>
  <si>
    <t>Kimyasal atıkların imhası için gerekli olan ihtiyaçların belirlenmesi için ‘Atık Sınıflandırma’’ değerlendirmeleri yapılmaması</t>
  </si>
  <si>
    <t>Kimyasal atıklar için egrekli tedbirler alınacaktır.</t>
  </si>
  <si>
    <t>Kimyasal Maddeler</t>
  </si>
  <si>
    <t>Çalışanların kimyasal saçılmaların temizlenmesi için yetiştirilmemesi ve teçhizatlandırılmaması</t>
  </si>
  <si>
    <t>Dökülme ve sızıntılara karsı kullanılacak uygun donanım, malzeme ve ekipmanın hazır bulundurulmaması</t>
  </si>
  <si>
    <t>Uyarı Sembollerinin Olmaması</t>
  </si>
  <si>
    <t>İnce talaş, cilalar ve çözücüler gibi ürünler için ürün türünü ve ürünle ilişkili tehlikeleri (kanserojen, cila çözücü buharı, toz tehlikesi gibi) belirten semboller içeren uyarıların olmaması</t>
  </si>
  <si>
    <t>Uygun uyarı sembollerinin olmasına dikkat edilecektir.</t>
  </si>
  <si>
    <t>Geri Dönüşüm Maddeleri</t>
  </si>
  <si>
    <t>Dönüştürülebilen malzemelerin geri kazanımı için gerekli ayırma ve sınıflandırmanın yapılmaması</t>
  </si>
  <si>
    <t>Dönüştürülebilen malzemeler için ayırma ve sınıflandırma yapılacaktır.</t>
  </si>
  <si>
    <t>Satın alınan kimyasalların geri dönüşümlü olmasına dikkat edilmemesi</t>
  </si>
  <si>
    <t>Kimyasalların geri dönüşümlü olmasına dikkat edilecektir.</t>
  </si>
  <si>
    <t>Kullanılmış Piller</t>
  </si>
  <si>
    <t>Kullanılmış tüm pillerin geri dönüşüme tabi tutulmaması</t>
  </si>
  <si>
    <t>Kullanılmış piller geri dönüşüme tabi tutulacaktır.</t>
  </si>
  <si>
    <t>Aydınlatma</t>
  </si>
  <si>
    <t>Çalışanlar ikaz işaretlerini farkedememesi sonucu olumsuz durumlardan etkilenmeleri</t>
  </si>
  <si>
    <t>İkaz işaretleri görülebilir yerlere asılacaktır.</t>
  </si>
  <si>
    <t>Uygunsuz Aydınlık</t>
  </si>
  <si>
    <t>Çalışma yürütülen mekanlarda, aydınlatmanın, çalışmanın sağlıklı yürütülmesine uygun olmaması sonucu göz bozukluğu</t>
  </si>
  <si>
    <t>Çalışma yürütülen mekanlarda aydınlatma araçları kontrol edilerek gerekli önlemler alınacaktır.</t>
  </si>
  <si>
    <t>Kişilerin aydınlatma ile şikayetçi oldukları alanların mevcut olması</t>
  </si>
  <si>
    <t>Aydınlatma ile ilgili gerekli tedbirler alınacaktır.</t>
  </si>
  <si>
    <t>Karanlıkta Kalan Yerler</t>
  </si>
  <si>
    <t>Uygun Olmayan Florasan Lambalar</t>
  </si>
  <si>
    <t>Florasan lambaların sıralara paralel olması sağlanacaktır.</t>
  </si>
  <si>
    <t>Eşyaların elle taşınması nedeniyle kas ve iskelet sistemi hastalıklarına maruz kalınması</t>
  </si>
  <si>
    <t>Deprem veya sarsıntı gibi durumlarda devrilebilecek ekipmanların duvara sabitlenmemesi sonucu çalışanların etkilenmesi</t>
  </si>
  <si>
    <t>Devrilebilecek ekipmanların duvara sabitlenmesi sağlanacaktır.</t>
  </si>
  <si>
    <t>Sigortalar</t>
  </si>
  <si>
    <t>Sigortaların, nemli ve ıslak yerler ile parlama ve patlama tehlikesi olan ortamın dışında olmaması nedeniyle elektrik çarpması</t>
  </si>
  <si>
    <t>Sigortalar tehlikeli bölgelerden uzağa yerleştirilecektir.</t>
  </si>
  <si>
    <t>Yanıcı ve Patlayıcı Yerler</t>
  </si>
  <si>
    <t>Nemli ve ıslak yerler ile parlama ve patlama tehlikesi olan yerlerde, aydınlatma lambaları, fiş priz ve anahtarların su damlalarına ve toza karşı tamamen korunmaması</t>
  </si>
  <si>
    <t>İlgili yerlerde aydınlatma lambaları, fiş, priz ve anahtarların korunması sağlanacaktır.</t>
  </si>
  <si>
    <t>Elektrik Tesisatı Bakımı</t>
  </si>
  <si>
    <t>Elektrik tesisatının bakım ve onarımı cins ve kapasitesine göre yetkili ehliyete sahip kişilerce yapılmaması</t>
  </si>
  <si>
    <t>Elektrik tesisatının bakım ve onarımı yetkili kişilere yaptırılacaktır.</t>
  </si>
  <si>
    <t>Elektrik Hatları</t>
  </si>
  <si>
    <t>Elektrik hatlarında izolasyonu zarar görmüş, düğüm, eklenti vs gibi kısımların olması nedeniyle elektrik çarpması</t>
  </si>
  <si>
    <t>Elektrik hatları kontrol edilecektir.</t>
  </si>
  <si>
    <t>Eletrik tesisatının yönetmeliklere uygun olması sağlanacaktır.</t>
  </si>
  <si>
    <t>Elektrik Tesisatı</t>
  </si>
  <si>
    <t>Elektrik tesisatının standartlara uygun olarak döşenmemesi</t>
  </si>
  <si>
    <t>Eletrik tesisatının standartlara uygun olması sağlanacaktır.</t>
  </si>
  <si>
    <t>Elektrik Panosu</t>
  </si>
  <si>
    <t>Elektrik panosunun kapaklarının kapalı tutulmaması nedeniyle elektrik çarpması</t>
  </si>
  <si>
    <t>Elektrikle çalışan makine ve ekipmanların  gövde topraklamalarının olmaması</t>
  </si>
  <si>
    <t>Panoların iç koruma sacının olmaması sonucu elektrik çarpması</t>
  </si>
  <si>
    <t>Panoların iç koruma sacının oması sağlanacaktır.</t>
  </si>
  <si>
    <t>Elektrik panolarının etrafında panoya ulaşımı engelleyecek malzemenin olması</t>
  </si>
  <si>
    <t>Panoya ulaşımı engelleyecek maddeler kaldırılacaktır.</t>
  </si>
  <si>
    <t>Çalışanın ergonomik olmayan koltuk kullanımı nedeniyle bel ve sırt ağrıları</t>
  </si>
  <si>
    <t>Düzenli kontrolü yapılmayan mobilyalar</t>
  </si>
  <si>
    <t>Kırık veye dengesiz duran mobilyaların çalışanları etkilemesi</t>
  </si>
  <si>
    <t>Ortamdaki dağınık kablolar için önlem alınacaktır.</t>
  </si>
  <si>
    <t>Uzun süre aynı pozisyonda veya fiziksel anlamda zorlayıcı çalışmalarda bulunulması sonucu fiziksel rahatsızlıklar</t>
  </si>
  <si>
    <t>Çalışma ortamının düzensiz planlanması nedeniyle çalışanların etkilenmesi</t>
  </si>
  <si>
    <t>Çalışma ortamının planlaması yapılacaktır.</t>
  </si>
  <si>
    <t>Sudaki bakterilerden bulaşıcı hastalık kapma</t>
  </si>
  <si>
    <t>Şebeke suyu kontrolleri yaptırılacaktır.</t>
  </si>
  <si>
    <t>Temizlik Malzemeleri</t>
  </si>
  <si>
    <t>Temizlik malzemelerinin sağlığa uygun olmaması sonucu zehirlenme</t>
  </si>
  <si>
    <t>Temizlik malzemeleri sağlığa uygun olanlardan alınacaktır.</t>
  </si>
  <si>
    <t>Sık Kullanılan Yerler</t>
  </si>
  <si>
    <t>Okulda elle temasın bulunduğu sıralar, kapı kolları, dolap, masa gibi yüzeyler su ve sabun ile periyodik temizliğinin yapılmaması sonucu zararlı bakterilerin çoğalması</t>
  </si>
  <si>
    <t>İlgili yerlerin periyodik temizliği yapılacaktır.</t>
  </si>
  <si>
    <t>Çöp Kovaları</t>
  </si>
  <si>
    <t>Okuldaki çöp kovalarının temiz ve muhafazalı olmaması sonucu zararlı bakterilerin çoğalması</t>
  </si>
  <si>
    <t>Çöp kovalarının kontrolü yapılacaktır.</t>
  </si>
  <si>
    <t>Zemin</t>
  </si>
  <si>
    <t>Zeminin kaymaya, düşmeye karşı uygun malzemeden yapılmaması sonucu yaralanma</t>
  </si>
  <si>
    <t>Zeminin uygun mazleme ile yapılması sağlanacaktır.</t>
  </si>
  <si>
    <t>Dikkatsizlik</t>
  </si>
  <si>
    <t>Okulda temizlik yapılırken gerekli uyarı levhalarının olmaması sonucu kayma ve düşme</t>
  </si>
  <si>
    <t>Temizlik yapılırken gerekli uyarı işaretleri konulacaktır</t>
  </si>
  <si>
    <t>Gürültü</t>
  </si>
  <si>
    <t>Gürültü seviyesinin yüksek olduğu yerlerde gerekli önlemlerin alınmaması sonucu çalışanların etkilenmesi</t>
  </si>
  <si>
    <t>Elektrik Kaçağı</t>
  </si>
  <si>
    <t>Islak zeminden dolayı, elektrik tesisatı ile ilgili kaçak akım rölesi vs gibi önlemler alınmaması</t>
  </si>
  <si>
    <t>Kaçak akım rölesi kontrol edilip gerekli tedbirler alınacaktır.</t>
  </si>
  <si>
    <t>Sağlık Kontrolü</t>
  </si>
  <si>
    <t>Çalışan personel için tüberküloz, portör muayenesi yapılmaması sonucu hastalık bulaşması</t>
  </si>
  <si>
    <t>Çalışan personelden tüberküloz ve portör muayenesi istenecek</t>
  </si>
  <si>
    <t>Temizlik</t>
  </si>
  <si>
    <t>Çalışan personelin temizlik kurallarına ( Tırnakların kısa kesilmiş ve iş kıyafetlerinin temiz olması) uymaması sonucu hastalık bulaşması</t>
  </si>
  <si>
    <t>Çalışan Personelin hijyen kurallarına uymaları sağlanacaktır.</t>
  </si>
  <si>
    <t>Satılan Ürünler</t>
  </si>
  <si>
    <t>Satışa sunulan gıda maddelerinin ilgili mevzuat uyarınca Gıda,Tarım ve Hayvancılık Bakanlığından Üretim/Ithalat izinlerinin olmaması</t>
  </si>
  <si>
    <t>Kantin denetimleri yapılacaktır.</t>
  </si>
  <si>
    <t>Donanım Eksikliği</t>
  </si>
  <si>
    <t>İlkyardım dolabının olmaması sonucu acil durumlarda ilkyardım eksikiği</t>
  </si>
  <si>
    <t>Kantinde ilkyardım dolabının olması sağlanacaktır.</t>
  </si>
  <si>
    <t>Erişim Güçlüğü</t>
  </si>
  <si>
    <t>İlkyardım dolaplarının hemen erişim sağlanabilecek yerlerde olmaması nedeniyle geciken ilkyardım uygulaması</t>
  </si>
  <si>
    <t>İlkyardım dolaplarının ihtiyaç malzemelerinin yeterli olmaması nedeniyle ilkyardım yapılamaması</t>
  </si>
  <si>
    <t>Rahatsız edici koku</t>
  </si>
  <si>
    <t>Havalandırma ve bacanın her türlü kokuyu önleyecek şekilde olmaması sonucu çalışanların etkilenmesi</t>
  </si>
  <si>
    <t>Havalandırma ve Baca kokuyu önleyecek şekildedir.</t>
  </si>
  <si>
    <t>Tuvaletlerin Kantine Uzaklığı</t>
  </si>
  <si>
    <t>WC’lerin gıda üretim, satış ve tüketim yapılan yerlerden uygun uzaklıkta olmaması sonucu bulaşıcı hastalıkların yayılması</t>
  </si>
  <si>
    <t>WC'ler kantine uygun uzaklıktadır.</t>
  </si>
  <si>
    <t>Sıvı Yakıtların Sızması</t>
  </si>
  <si>
    <t>Sıvı yakıtlı kazan dairelerinde yakıt tankları ve yakıt tesisatlarından kaynaklanan kaçakların olması sonucu yangın ve patlama</t>
  </si>
  <si>
    <t>Periyodik Bakım</t>
  </si>
  <si>
    <t>Periyodik bakım onarımının yapılmaması</t>
  </si>
  <si>
    <t>Periyodik bakım-onarım yapılacaktır.</t>
  </si>
  <si>
    <t>Yangın söndürme tüpünün olmaması sonucu yangına müdahale edememe</t>
  </si>
  <si>
    <t>Yangın söndürme tüpünün olması sağlanacaktır.</t>
  </si>
  <si>
    <t>Yangın</t>
  </si>
  <si>
    <t>Yangın algılama ve bildirme tesisatının yapılmaması sonucu yangın anında geç müdahale</t>
  </si>
  <si>
    <t>İlgili tesisatın olması sağlanacaktır.</t>
  </si>
  <si>
    <t>Yangın Oluşması</t>
  </si>
  <si>
    <t>Elektrik panoları, aydınlatma ve diğer kablo tesisatlarının exproof malzemelerden yapılmaması sonucu yangın ve patlama oluşması</t>
  </si>
  <si>
    <t>İlgili malzemelerin exproof malzemeden yapımı sağlanacaktır.</t>
  </si>
  <si>
    <t>Devrilebilcek ekipmanların duvara sabitlenmesi yapılacak</t>
  </si>
  <si>
    <t>Kazan Dairesinde Gaz ve Duman Dedektörünün olmaması sonucu geç müdahale</t>
  </si>
  <si>
    <t>Gaz ve duman dedektörü temini yapılacaktır.</t>
  </si>
  <si>
    <t>İlkyardım dolapları erişim sağlanabilecek yerlere konulacaktır.</t>
  </si>
  <si>
    <t>Kazan dairesi içerisinde bulunan kazan, boyler, kapalı genleşme deposu vb gibi kapalı kaplar üzerinde kapasite, çalışma basıncı, test basıncı, imalat tarihi vb bilgilerin olduğu etiketin olmaması</t>
  </si>
  <si>
    <t xml:space="preserve">Dış Yardım İhtiyacı </t>
  </si>
  <si>
    <t>İlgili bilgilerin olduğu etiketin olması sağlanacaktır.</t>
  </si>
  <si>
    <t>Boru hatları, pompa ve vanalar üzerine isimlerinin yazılmaması</t>
  </si>
  <si>
    <t>İlgili yerlere parça isimleri yazılacaktır.</t>
  </si>
  <si>
    <t>Havalandırma Eksikliği</t>
  </si>
  <si>
    <t>Havalandırmanın yeterli olmaması sonucu zehirlenme</t>
  </si>
  <si>
    <t>Havalandırma kontrol edilip gerekli önlemler alınacaktır.</t>
  </si>
  <si>
    <t>Bakım-Onarım</t>
  </si>
  <si>
    <t>Duman kanalları ve baca çekişinin kontrol edilmemesi</t>
  </si>
  <si>
    <t>Duman kanalları ve baca çekişi kontrol edilecektir.</t>
  </si>
  <si>
    <t>Boru tesisatları, açma kapama elemanları içinden geçen akışkan cinsine ve standartlara göre boyanarak etiketlenmemesi</t>
  </si>
  <si>
    <t>Gerekli boyamanın yapılması sağlanacaktır.</t>
  </si>
  <si>
    <t>İlkyardım dolabının olmaması sonucu acil durumlarda ilkyardım eksikliği</t>
  </si>
  <si>
    <t>İlkyardım dolabının oması sağlanacaktır.</t>
  </si>
  <si>
    <t>Kazan dairesinde ilgisiz malzemelerin olması nedeniyle takılıp düşme</t>
  </si>
  <si>
    <t>Kazan Dairesinde ilgisiz malzeme yoktur.</t>
  </si>
  <si>
    <t>Mevzuata uygun olarak acil çıkış kapısı yapılmaması sonucu acil durumlarda kargaşa</t>
  </si>
  <si>
    <t>Acil çıkış kapıları ilgili yönetmeliğe göre yapılacaktır.</t>
  </si>
  <si>
    <t xml:space="preserve">Acil durum alarmının olmaması sonucu acil durumlarda kargaşa </t>
  </si>
  <si>
    <t>Acil durum alarmı vardır.</t>
  </si>
  <si>
    <t>Acil çıkış levhalarının asılmaması sonucu acil durumlarda kargaşa yaşanması</t>
  </si>
  <si>
    <t>Acil çıkış levhaları asılacaktır.</t>
  </si>
  <si>
    <t>Deprem veya sarsıntı gibi durumlarda devrilebilecek ekipmanların duvara sabitlenmemiş olması nedeniyle çalışanların etkilenmesi</t>
  </si>
  <si>
    <t>Aydınlatma ve Isıtma</t>
  </si>
  <si>
    <t>Aydınlatma ve ısıtma sisteminin yeterli olmaması sonucu çeşitli hastalıklar</t>
  </si>
  <si>
    <t>Aydınlatma ve ısıtma sisteminin uygun olması sağlanacaktır.</t>
  </si>
  <si>
    <t>Uyarı levhalarının asılmaması nedeniyle yaralanma</t>
  </si>
  <si>
    <t>Uyarı levhaları asılacaktır.</t>
  </si>
  <si>
    <t>Hijyen Eksikliği</t>
  </si>
  <si>
    <t>Koridorlarının hijyenine özen gösterilmemesi sonucu hastalık bulaşması</t>
  </si>
  <si>
    <t>Koridorların hijyenine önem verilecektir.</t>
  </si>
  <si>
    <t>Koridorlardaki çöp kovalarının ağzının kapalı olmaması sonucu zararlı bakteri yayılması</t>
  </si>
  <si>
    <t>Çöp kovaları kontrol edilecektir.</t>
  </si>
  <si>
    <t>Sert Zemin</t>
  </si>
  <si>
    <t>Koridorda öğrencilere  zarar verebilecek (Kolon köşeleri, radyatör, metal direkler vb.) nesneler darbe emici izolasyon malzemeleri ile kaplanmaması</t>
  </si>
  <si>
    <t>İlgili nesneler darbe emici izolasyon malzemesi ile kaplanacaktır.</t>
  </si>
  <si>
    <t>Dağınık Kablolar</t>
  </si>
  <si>
    <t>Uzatma kablosu kullanımını gerektirmeyecek kadar sabit tesisatın düzenlenmemesi sonucu yaralanma</t>
  </si>
  <si>
    <t>Elektrik tesisatı kontrol edilerek gerekli önlemler alınacaktır.</t>
  </si>
  <si>
    <t>Acil durum alarmı ve çıkış levhasının olmaması nedeniyle acil durumlarda kargaşa</t>
  </si>
  <si>
    <t>Acil durum alarmı ve çıkış levhası yapılacaktır.</t>
  </si>
  <si>
    <t>Uyarı ikaz levhalarının olmaması sebebi ile tehlikenin farkına varamama</t>
  </si>
  <si>
    <t>Levhalar asılacaktır.</t>
  </si>
  <si>
    <t>Yangın söndürücünün uygun olmaması nedeniyle yangına müdahale edememe</t>
  </si>
  <si>
    <t>Yangın söndürücünün uygun olması sağlanacaktır.</t>
  </si>
  <si>
    <t>Tehlikeli Maddeler</t>
  </si>
  <si>
    <t>Tehlikeli maddelerin koruma altına alınmaması</t>
  </si>
  <si>
    <t>Tehlikeli maddeler koruma altına alınacaktır.</t>
  </si>
  <si>
    <t>Deney ve Test Düzeneği</t>
  </si>
  <si>
    <t>Deney veya test düzeneğinin deneyden önce kontrol edilmemesi sonucu çalışanların etkilenmesi</t>
  </si>
  <si>
    <t>Deney yapılırken olası hava, buhar, elektrik veya vakum vb. kesintisine karşı güvenlik tedbirlerinin alınmaması sonucu çalışanların etkilenmesi</t>
  </si>
  <si>
    <t>Tehlikeli maddelerin muhafaza edildikleri yerlerde gerekli uyarı işaretlerinin olmaması sonucu çalışanların etkilenmesi</t>
  </si>
  <si>
    <t>Uyarı işaretleri konulacaktır.</t>
  </si>
  <si>
    <t>Tehlikeli malzemeler ve atıkların ne şekilde uzaklaştırılacağının bilinmemesi</t>
  </si>
  <si>
    <t>İlgili kişilere bilgilendirme yapılacaktır.</t>
  </si>
  <si>
    <t>Öğrencilerin tehlikeli buhar ve gazlara maruz kalmaması için gerekli tedbirlerin alınmaması</t>
  </si>
  <si>
    <t>Tüm konteyner veya laboratuvar kaplarının üzerinde içerik, tarih, sorumlu kişi bilgilerinin olmaması</t>
  </si>
  <si>
    <t>Laboratuvarda yangın için özel önlem alınmaması sonucu yangın oluşması</t>
  </si>
  <si>
    <t>Yangın için özel önlemler alınacaktır.</t>
  </si>
  <si>
    <t>Kimyasal Madde</t>
  </si>
  <si>
    <t>İletişim Eksikliği</t>
  </si>
  <si>
    <t>Laboratuvar panosunda laboratuvar sorumlusuna ulaşabilecek telefonların olmaması acil durumlarda kargaşa</t>
  </si>
  <si>
    <t>Panoya sorumlu kişinin iletişim bilgileri eklenecektir.</t>
  </si>
  <si>
    <t>Tavan Yüksekliği</t>
  </si>
  <si>
    <t>Tavan yüksekliği 2m.'den az olan kısımlar bulunuyorsa bunların işaretlenmemesi</t>
  </si>
  <si>
    <t>Erişim kolaylığı sağlanacaktır.</t>
  </si>
  <si>
    <t>Okul Çıkışları</t>
  </si>
  <si>
    <t>Okul bahçesinden çıkışların güvenli alanlara yapılmaması sonucu kazaların oluşması</t>
  </si>
  <si>
    <t>Okul bahçesinin çıkışı güvenli alanlara yapılmıştır.</t>
  </si>
  <si>
    <t>Rüzgarlı Hava</t>
  </si>
  <si>
    <t>Rüzgarlı hava ortamlarında hareketlenebilecek cisimlerin sabitlenmemesi nedeniyle yaralanma</t>
  </si>
  <si>
    <t>Hareketlenebilcek cisimler sabitlenecektir.</t>
  </si>
  <si>
    <t>Okul bahcesinde bulunan rogar, foseptik, telefon, su, kanalizasyon, kuyu, tesisat geçit yerlerindeki muhafazaların emniyetli olmaması nedeniyle çalışanların etkilenmesi</t>
  </si>
  <si>
    <t>Dış Tehditler</t>
  </si>
  <si>
    <t>Bahçe dışından okulu tehdit eden unsurlar için tedbir alınmaması sonucu çalışanların etkilenmesi</t>
  </si>
  <si>
    <t>Elektrik Bağlantıları</t>
  </si>
  <si>
    <t>Bahçedeki elektrik bağlantıları için muhafaza yapılmaması</t>
  </si>
  <si>
    <t>Bahçedeki elektrik bağlantıları için muhafaza yapılacaktır.</t>
  </si>
  <si>
    <t>Ağac döküntülerinin veya diğer kuruyabilen organik atıkların tutaşabilecekleri ortamın olması</t>
  </si>
  <si>
    <t>Yangın oluşturabilecek atıklar için önlem alınmıştır.</t>
  </si>
  <si>
    <t>Park Yerleri</t>
  </si>
  <si>
    <t>Araç Park yerleri ile öğrenciler arasında emniyetli mesafenin olmaması sonucu yaralanma</t>
  </si>
  <si>
    <t>Emniyetli mesafe sağlanacaktır.</t>
  </si>
  <si>
    <t>Sarkıklar</t>
  </si>
  <si>
    <t>Kış mevsimlerinde donmuş sarkıklar için önlem alınmaması nedeniyle yaralanma</t>
  </si>
  <si>
    <t>Sarkıklar için önlem alınacaktır.</t>
  </si>
  <si>
    <t>Haşere vb.</t>
  </si>
  <si>
    <t>Yeşil alanların böcek, haşere gibi olumsuzluklar için ilaçlanmaması ile böcek ısırması</t>
  </si>
  <si>
    <t>Yeşil alanların ilaçlanması sağlanacaktır.</t>
  </si>
  <si>
    <t>Bahçedeki Çöpler</t>
  </si>
  <si>
    <t>Okul bahçesindeki çöplerin zamanında toplanmaması</t>
  </si>
  <si>
    <t>Çöplerin zamanında toplanması sağlanacaktır.</t>
  </si>
  <si>
    <t>Direk vb.</t>
  </si>
  <si>
    <t>Okul bahcesinde bulunan direk v.b.'nin çürümeye devrilmeye karşı emniyetli olmaması nedeniyle yaralanma</t>
  </si>
  <si>
    <t>Okul bahcesi ve girişlerin kaygan zeminden arındırılmaması nedeniyle kayma düşme</t>
  </si>
  <si>
    <t>İhata Duvarı</t>
  </si>
  <si>
    <t>Bahçe ihata duvarının ve eklerinin yıkılma, yırtma, kesme gibi riskler taşıması</t>
  </si>
  <si>
    <t>İhata Duvarı için gerekli önlemler alınacaktır.</t>
  </si>
  <si>
    <t>Bahçe Kapısı</t>
  </si>
  <si>
    <t>Bahçe kapısının devrilmelere karşı emniyetli olmaması</t>
  </si>
  <si>
    <t>Okul bahcesinde yeşil alanlar dışındaki kullanım alanlarının kauçuk malzeme ile kaplanmaması sonucu yaralanma</t>
  </si>
  <si>
    <t>Sert zeminler kauçuk malzeme ile kaplatılacaktır.</t>
  </si>
  <si>
    <t>Plan Eksikliği</t>
  </si>
  <si>
    <t>Okul bahçesinde yapılan etkinliklerin diğerlerini etkilememesi için önlem alınmaması sonucu kazaların oluşması</t>
  </si>
  <si>
    <t>Okul bahçesinin kullanım planı yapılacaktır.</t>
  </si>
  <si>
    <t>Bahçeye gerekli uyarı işaretlerinin konulmaması sonucu kazaların oluşması</t>
  </si>
  <si>
    <t>Okul bahçesine gerekli işaretler konulacaktır</t>
  </si>
  <si>
    <t>Güvenlik Tedbirleri</t>
  </si>
  <si>
    <t>Okul dışında gerçekleştirilen faaliyetlerde ortaya çıkabilecek riskler ve güvenlik tedbirleri konusunda öğrencilere bilgi verilmemesi sonucu çalışanların etkilenmesi</t>
  </si>
  <si>
    <t>Öğrenciler bilgilendirilecektir.</t>
  </si>
  <si>
    <t>İlkyardım Dolapları</t>
  </si>
  <si>
    <t>İlkyardım dolaplarının hazırlanarak,  hemen erişim sağlanabilecek yerlere yerleştirilmemesi</t>
  </si>
  <si>
    <t>Çatı</t>
  </si>
  <si>
    <t>Çatıya izinsiz çıkmaya karşı tedbir alınmaması sonucu çalışanların etkilenmesi</t>
  </si>
  <si>
    <t>Çatı için tedbir alınacaktır.</t>
  </si>
  <si>
    <t xml:space="preserve"> Merdivenlerin standartlara uygunluğu sağlanacaktır.</t>
  </si>
  <si>
    <t>Duvarlara monte edilmemiş raf, Tv. Ve diğer malzemelerin düşmesi</t>
  </si>
  <si>
    <t>Çöp Kovaları ve Geri Dönüşüm Kutuları</t>
  </si>
  <si>
    <t>İhtiyaç noktalarında uygun çöp kovalarının  veya geridönüşüm kutularının  güvenli olarak  yerleştirilmemesi</t>
  </si>
  <si>
    <t>Kablolar</t>
  </si>
  <si>
    <t>Elektrik kabloları , bilgisayar kabloları  gibi malzemelerin tehlike oluşturması</t>
  </si>
  <si>
    <t>zeminin uygun mazleme ile yapılması sağlanacaktır.</t>
  </si>
  <si>
    <t>Trabzanlar</t>
  </si>
  <si>
    <t>Merdiven trabzanlarının tam ve devamlı olmaması sonucu düşme</t>
  </si>
  <si>
    <t>Trabzanlar için önlem alınacaktır.</t>
  </si>
  <si>
    <t>Gerekli kontroller yapılıp uyarı işaretleri konulacaktır.</t>
  </si>
  <si>
    <t>Sıcak Yüzeyler</t>
  </si>
  <si>
    <t>Sıcak borular, ısıtma tesisatı veya tank gibi sıcak yüzeylerle temasın ve bunlardan dolayı yanma tehlikesinin önlenmemesi</t>
  </si>
  <si>
    <t>Gerekli Kontrolle Yapılıp Tedbirler Alınacaktır.</t>
  </si>
  <si>
    <t>Sınıf kapılarının acil çıkışlar için uygun olmaması</t>
  </si>
  <si>
    <t>Sınıf kapılarının acil çıkışlara uygun olması sağlanacaktır.</t>
  </si>
  <si>
    <t>Acil durum alarmı ve çıkış levhasının olmaması sonucu acil durumlarda kargaşa</t>
  </si>
  <si>
    <t>Deprem veya sarsıntı gibi durumlarda devrilebilecek ekipmanlar duvara sabitlenmemesi sonucu yaralanma veya ölüm</t>
  </si>
  <si>
    <t>Prizler</t>
  </si>
  <si>
    <t>Kullanılan prizlerin korumasız olması sonucu elektrik çarpması</t>
  </si>
  <si>
    <t>Prizler kontrol edilerek korumalı olması sağlanacaktır.</t>
  </si>
  <si>
    <t>Sınıflarda öğrencilere  zarar verebilecek (Kolon köşeleri, radyatör, metal direkler vb.) nesneler darbe emici izolasyon malzemeleri ile kaplanmaması</t>
  </si>
  <si>
    <t>Çöp kovasının yeterli büyüklükte ve ağzının kapalı olmaması sonucu çalışanların etkilenmesi</t>
  </si>
  <si>
    <t>Elektrikli Cihazlar</t>
  </si>
  <si>
    <t>TV, bilgisayar ve projeksiyon gibi elektrikli cihazlar için güvenlik önlemlerinin alınmaması</t>
  </si>
  <si>
    <t>Elektrikli Cihazlar için önlem alınacaktır.</t>
  </si>
  <si>
    <t>Öğrencilerin oturma planının asılmaması</t>
  </si>
  <si>
    <t>Öğrencilerin oturma planı görülebilir yerlere asılacaktır</t>
  </si>
  <si>
    <t>Yangın Tatbikatları periyodik olarak yapılacaktır.</t>
  </si>
  <si>
    <t>Yangın Söndürme cihazlarının eksik olması sonucu yangına müdahale edememe</t>
  </si>
  <si>
    <t>Yangın söndürme tüplerinin miktarının yeterli olup olmadığı hesaplanacaktır. Yeterli olmaması durumunda tamamlanması sağlanacaktır.</t>
  </si>
  <si>
    <t>Yangın Söndürme Tüplerinin bilgilendirme levhaları asılacaktır.</t>
  </si>
  <si>
    <t>Yangın söndürme cihazının yılda bir defa periyodik kontrollerinin yapılması sağlanacktır.</t>
  </si>
  <si>
    <t>Yangın söndürme cihazlarının listeleri yapılarak eksik olanlar tamamlanacaktır.</t>
  </si>
  <si>
    <t>Yangın söndürme cihazlarının uygunluğu için periyodik kontroller yapılacaktır.</t>
  </si>
  <si>
    <t>Yangın söndürme cihazlarının dolumu yapılacaktır.</t>
  </si>
  <si>
    <t>Yangın alarm butonunun ve sireninin kontrolü yapılarak eksikliker tamamlanacaktır.</t>
  </si>
  <si>
    <t>Duman algılama dedektörleri temini konusunda çalışmalar yapılacak.</t>
  </si>
  <si>
    <t>Yangın çıkış levhalarının gerekli yerlere asılmaması yangın anında kargaşa</t>
  </si>
  <si>
    <t>Yangın çıkış levhaları görülebilir yerlere asılacaktır.</t>
  </si>
  <si>
    <t>Tesisat galeri ve kanallarında yangın yalıtımının yapılmaması</t>
  </si>
  <si>
    <t>Yangın vb. acil durumlarda esnasında görev dağılımının yapılıp uygun yerlere asılmaması sonucu acil durumlarda kargaşa</t>
  </si>
  <si>
    <t>Görev paylaşımı yapılıp uygun yerlere asılacaktır.</t>
  </si>
  <si>
    <t>Yangın durumunda ilk kurtarılacak malzemelerin işaretlenmemesi</t>
  </si>
  <si>
    <t>Yangın durumunda ilk kurtarılacaklar işaretlenecektir.</t>
  </si>
  <si>
    <t>RİSK DEĞERLENDİRMESİ</t>
  </si>
  <si>
    <t>İRTİBAT BİLGİLERİ</t>
  </si>
  <si>
    <t>RİSK DEĞERLENDİRME EKİBİ:</t>
  </si>
  <si>
    <t>DEĞERLENDİRENLER</t>
  </si>
  <si>
    <t>İMZA</t>
  </si>
  <si>
    <t>RİSK DEĞERLENDİRME NO:</t>
  </si>
  <si>
    <t>DEĞERLENDİRME TARİHİ:</t>
  </si>
  <si>
    <t>YAPILAN İŞ (Nace Kodu)</t>
  </si>
  <si>
    <t>RİSK DEĞERLENDİRMESİ YAPILMASININ NEDENLERİ NELERDİR?</t>
  </si>
  <si>
    <t>2.</t>
  </si>
  <si>
    <t>İşyerinde uygulanan teknoloji, kullanılan madde ve ekipmanlarda değişiklikler meydana gelmesi.</t>
  </si>
  <si>
    <t>3.</t>
  </si>
  <si>
    <t>Üretim yönteminde değişiklikler olması.</t>
  </si>
  <si>
    <t>4.</t>
  </si>
  <si>
    <t>5.</t>
  </si>
  <si>
    <t>Çalışma ortamına ait sınır değerlere ilişkin bir mevzuat değişikliği olması.</t>
  </si>
  <si>
    <t>6.</t>
  </si>
  <si>
    <t>Çalışma ortamı ölçümü ve sağlık gözetim sonuçlarına göre gerekli görülmesi.</t>
  </si>
  <si>
    <t>7.</t>
  </si>
  <si>
    <t>İş Güvenliği ekibinin değişmesi</t>
  </si>
  <si>
    <t>8.</t>
  </si>
  <si>
    <t>9.</t>
  </si>
  <si>
    <r>
      <t>İş</t>
    </r>
    <r>
      <rPr>
        <sz val="12"/>
        <color indexed="8"/>
        <rFont val="Arial"/>
        <family val="2"/>
        <charset val="162"/>
      </rPr>
      <t>yeri dışından kaynaklanan ve işyerini etkileyebilecek yeni bir tehlikenin ortaya çıkması.</t>
    </r>
  </si>
  <si>
    <t>10.</t>
  </si>
  <si>
    <t>Daha önce hiç risk değerlendirmesi yapılmamış olması</t>
  </si>
  <si>
    <t>Son 5 yılda meydana gelmiş olan iş kazaları ve meslek hastalıkları</t>
  </si>
  <si>
    <t>İŞ KAZALARI</t>
  </si>
  <si>
    <t>MESLEK HASTALIKLARI</t>
  </si>
  <si>
    <t>ÖLÜMLÜ</t>
  </si>
  <si>
    <t>YARALANMALI</t>
  </si>
  <si>
    <t>MALULİYET</t>
  </si>
  <si>
    <t>İşyerinin taşınması veya binalarda değişiklik yapılması.</t>
  </si>
  <si>
    <t>İş kazası, meslek hastalığı veya ramak kala olay meydana gelmesi.</t>
  </si>
  <si>
    <t>x</t>
  </si>
  <si>
    <t>-</t>
  </si>
  <si>
    <t>Son Risk Değeri</t>
  </si>
  <si>
    <t>Yeni Durum</t>
  </si>
  <si>
    <t>Risk Değerlendirme sonucunda acil durum planı yapılacak</t>
  </si>
  <si>
    <t>klima ve radyatörlerin yıllık bakımları yapılacak</t>
  </si>
  <si>
    <t>Tüm makinelerin talimatları hazırlanacak</t>
  </si>
  <si>
    <t>ATEŞLEYİCİ PERSONELİN OLMAMASI</t>
  </si>
  <si>
    <t>KURUM ADI</t>
  </si>
  <si>
    <t>İŞVEREN VEKİLİ</t>
  </si>
  <si>
    <t>İŞGÜVENLİĞİ UZMANI</t>
  </si>
  <si>
    <t>RİSKLER KONUSUNDA BİLGİ SAHİBİ ÇALIŞAN</t>
  </si>
  <si>
    <t>ÇALIŞAN TEMSİLCİSİ</t>
  </si>
  <si>
    <t>DESTEK ELEMANI</t>
  </si>
  <si>
    <t>ÇALIŞAN SAYISI</t>
  </si>
  <si>
    <t>İş yeri tehlike sınıfına göre yasal sürenin dolmuş olması (Az Tehlikeli - 6 sene)</t>
  </si>
  <si>
    <t>RAPOR TARİHİ/GEÇERLİLİK TARİHİ</t>
  </si>
  <si>
    <t>ATIKLAR</t>
  </si>
  <si>
    <t>OKUL BAHÇESİ</t>
  </si>
  <si>
    <t>Mutfağın ayrı bir bölmede olmaması</t>
  </si>
  <si>
    <t>Çay, kahve, yemek vb. ihtiyaçların, çalışma alanlarından ayrı bir yerde hazırlanmaması</t>
  </si>
  <si>
    <t>Hastalık</t>
  </si>
  <si>
    <t>MUTFAK İÇİN AYRI BİR BÖLME BULUNMAKTADIR, ÇALIŞMA ALANINDA YEME-İÇME YAPILMAYACAKTIR.</t>
  </si>
  <si>
    <t>İlgili alanlara görevli personeller dışında girişler olması</t>
  </si>
  <si>
    <t>Mutfak alanına girişlerin engellenmemesi nedeniyle olabilecek kirlenmeler</t>
  </si>
  <si>
    <t>MUTFAK ALANINA MECBURİ GİRİŞLER DIŞINDAKİLER ENGELLENECEK , GİRİŞLERDE GALOŞ,BONE VB. KULLANILACAKTIR.</t>
  </si>
  <si>
    <t>Raflar, dolaplar</t>
  </si>
  <si>
    <t>Rafların dolapların iyi monte edilememesi sonucu düşmesi,malzemelerin düzgün bir şekilde konmaması</t>
  </si>
  <si>
    <t>Yaralanma, Maddi kayıp</t>
  </si>
  <si>
    <t>RAFLAR VE DOLAPLAR DUVARA DÜZGÜN VE GÜVENLİ BİR ŞEKİLDE MONTE EDİLECEK MALZEMELER TAŞIMA LİMİTİNCE DÜZENLİ BİR ŞEKİLDE DÜŞMEYECEK ŞEKİLDE YERLEŞTİRİLECEKTİR. RAFLARDA DÜŞMEYE KARŞILIK SÜPÜRGELİK OLACAKTIR.</t>
  </si>
  <si>
    <t xml:space="preserve"> Hijyen</t>
  </si>
  <si>
    <t>Çay ocağının genel hijyen kurallarına uygun olmaması</t>
  </si>
  <si>
    <t>DÜZENLİ ARALIKLARLA TEMİZLİĞİ YAPILACAKTIR. ÇALIŞAN PERSONEL GENEL HİJYEN KURALLARINA UYGUN ÇALIŞACAKTIR.</t>
  </si>
  <si>
    <t>Hijyen</t>
  </si>
  <si>
    <t>Çay ocağında kullanılan temizlik malzemelerinin (Elbezi,Kurulama bezi vb) ve araç-gereç ve eviyelerin yeterince temizlenmeden kullanılması</t>
  </si>
  <si>
    <t>KULLANILAN BEZLER ARAÇ-GEREÇ VE EVİYELER DEZENFEKTAN MADDELERLE YETERİNCE TEMİZLENDİKTEN SONRA KULLANIMA DEVAM EDİLECEKTİR.</t>
  </si>
  <si>
    <t>Elektrikli ekipmanlar</t>
  </si>
  <si>
    <t>Elektrikli ekipmanların (tost mak., fırın, çay makinası,ocak,elektrikli ocak,bulaşık makinası,buzdolabı  vb) yanlış kullanımı,bakımlarının olmaması</t>
  </si>
  <si>
    <t>ELEKTRİKLİ ALET/EKİPMANLAR ÜRETİCİLERCE SAĞLANAN KULLANIM KLAVUZLARINDA BELİRTİLEN HUSUSLARA UYGUN ŞEKİLDE KULLANILACAKTIR. ÇALIŞANLAR GÜVENLİ KULLANIMLARI KONUSUNDA BİLGİLENDİRİLECEKTİR.GEREKLİ BAKIMLAR YAPTIRILACAKTIR.</t>
  </si>
  <si>
    <t>Sıcak yağ sıçraması veya sıcak malzeme dökülmesi-Sıcak buhar veya sisle temas</t>
  </si>
  <si>
    <t>Sıcak maddelerle çalışma sırasında meydana gelebilecek tehlikeler</t>
  </si>
  <si>
    <t>Yaralanma</t>
  </si>
  <si>
    <t>PERSONELİN ÇALIŞMA SIRASINDA KİŞİSEL KORUYUCU DONANIM; ÖNLÜK, ELDİVEN VS. KULLANMASI SAĞLANACAKTIR. PERSONELİN DİKKATLİ ÇALIŞMASI SAĞLANACAKTIR.</t>
  </si>
  <si>
    <t>Davlumbaz, aspiratör ve bacalar</t>
  </si>
  <si>
    <t>Davlumbazların çalışmaması.Tutuşma ya da dumanın geri tepmesi tehlikesi barındıran aspiratör ve bacalar (is, kurum v.b. birikmeler için) düzenli olarak temizlenmemesi</t>
  </si>
  <si>
    <t>DAVLUMBAZLARIN ÇALIŞIP ÇALIŞMADIĞI KONTROL EDİLECEK.DÜZENLİ BAKIMLARI YAPILACAKTIR. ASPİRATÖR VE BACALAR İS,KURUM VB BİRİKMELERİNE KARŞIN DÜZENLİ TEMİZLENECEKTİR.</t>
  </si>
  <si>
    <t>Tertip-düzen eksikliği</t>
  </si>
  <si>
    <t>Kullanılan ve yaralanmaya neden olabilecek kesici aletler kullanım sonrasında yerlerine kaldırılmaması</t>
  </si>
  <si>
    <t>İLGİLİ ÇALIŞAN İŞİNİ BİTİRDİKTEN SONRA TÜM MALZEMELERİ YERLERİNE KALDIRACAKTIR.</t>
  </si>
  <si>
    <t>Kesici ve delici aletler kullanımı</t>
  </si>
  <si>
    <t>Paslanmış veya kesici yüzeyleri zarar görmüş alet/ekipmanların kullanımı</t>
  </si>
  <si>
    <t xml:space="preserve">Yaralanma </t>
  </si>
  <si>
    <t>KESİCİ VEYA DELİCİ ALET VEYA EKİPMANLAR PERİYODİK OLARAK KONTROL EDİLECEKTİR.</t>
  </si>
  <si>
    <t>Mutfak araç gereçlerde hijyen</t>
  </si>
  <si>
    <t>Yiyecek hazırlanması sırasında kullanılan bıçak vs. aletlerin temiz olmamasından kaynaklanabilecek bulaşmalar</t>
  </si>
  <si>
    <t>KULLANILAN BIÇAK VB. ALETLERİN  STERİLİZE EDİLMİŞ OLMASINA VE GENEL HİJYENİN SAĞLANMIŞ OLMASINA DİKKAT EDİLECEKTİR.</t>
  </si>
  <si>
    <t xml:space="preserve">Ocak </t>
  </si>
  <si>
    <t>Ocak  yanında havlu, peçete, elbezi gibi tutuşma tehlikesi olan eşyalar bulunması</t>
  </si>
  <si>
    <t>Yaralanma, Ölüm, Maddi Kayıp</t>
  </si>
  <si>
    <t>OCAK YANINDA TUTUŞMA TEHLİKESİ OLAN EŞYA BULUNDURULMAYACAKTIR.</t>
  </si>
  <si>
    <t>Sivri uçlu malzemeler</t>
  </si>
  <si>
    <t>sınıfta  kullanılan siviri uçlu iğne raptiye, vb. malzemeler için önlem alınmaması</t>
  </si>
  <si>
    <t>sivri uçlu malzemelerin kullanımı kontrol altına alınmalıdır.</t>
  </si>
  <si>
    <t xml:space="preserve"> RİSK DEĞERLENDİRMESİ VE KONTROL TABLOSU</t>
  </si>
  <si>
    <t>DEĞERLENDİRMENİN YAPILDIĞI TARİH         : …………………</t>
  </si>
  <si>
    <t xml:space="preserve">GEÇERLİLİK TARİHİ               :……………………………………..
</t>
  </si>
  <si>
    <t>YANLIŞ MÜDAHALE SONUCU PATLAM ÖLÜM, MAKİNE AKSAMIN BOZULMASI</t>
  </si>
  <si>
    <t>Personelin yetki belgesi alması sağlanacak</t>
  </si>
  <si>
    <t>KAZAN DAİRESİ ÇIKIŞININ OLMAMASI</t>
  </si>
  <si>
    <t xml:space="preserve"> ÖLÜM</t>
  </si>
  <si>
    <t>Yöneltmeliğe uygun şekilde iki çıkışın olması sağlanacak</t>
  </si>
  <si>
    <t>Kazan dairesinde gereksiz malzeme bulundurulmayacak.</t>
  </si>
  <si>
    <t>Doğalgaz bağlantı</t>
  </si>
  <si>
    <t>GAZ SIZINTISI,PATLAMA</t>
  </si>
  <si>
    <t>ZEHİRLENME,ÖLÜM</t>
  </si>
  <si>
    <t xml:space="preserve">* DOĞALGAZ ANAPANOSU STANDATLARA UYGUN YÜKSEKLİKTE OLMALI.
*DOĞALGAZ BORUSU YAKINLARINDA ELEKTRİK TESİSATI OLMAMALI. BÖYLE DURUM VARSA ELEKTRİK TESİSATI UZAĞA TAŞINMALI YA DA DOĞALGAZ BORUSU ELEKTRİK ARKALARINA KARŞI İZOLE EDİLMELİ.
*DOĞALGA TESİSATININ TOPRAKLAMASI YAPILMALI.
*DOĞAL GAZ BAĞLANTISI OLAN OCAKLARIN BAĞLANTILARININ YÖNELTMELİĞE UYGUN OLMASI SAĞLANMALI.  *BAĞLANTILARI PERİYODİK KONTROLLERİ YAPILMALIDIR
</t>
  </si>
  <si>
    <t>Yağ sıçraması, tencere vb. malzemenin devrilmesi</t>
  </si>
  <si>
    <t>Ciddi yaralanma</t>
  </si>
  <si>
    <t>yemekhane yemek pişirme</t>
  </si>
  <si>
    <t>1-)ocakta çalışan personelin uygun eldiven ve iş elbisesi kullanmalı, iş elbisesi sarkmamalıdır 2-) tava tencere tutamakları kaymayacak şekilde yağdan arındırılmalı, kolay ve de aşırı ısınmayacak olanların seçilmesi       3) ocak beklerinin ve ızgaralarının yağdan ve artıklarından arındırılıp kaymayı sağlamayacak hale getirilmesi için düzenli kontrol ve temizlikleri yapılmalı   4) ocakta çalışma talimatının hazırlanıp personeller eğitilmeli</t>
  </si>
  <si>
    <t>YANGIN ÇIKMASI İHTİMALİ.</t>
  </si>
  <si>
    <t>ölüm</t>
  </si>
  <si>
    <t xml:space="preserve">1-YANGINI OLUŞTURABİLECEK UNSURLARIN ORTADAN KALDIRILMASI  2- GAZ VE DUMAN DEDEKTÖRLERİ BULUNDURULMALI
3- PERSONEL YANGIN TEHLİKESİNE KARŞI EĞİTİLMELİ 4-UYGUN YANGIN TÜPLERİ BULUNDURULMALI   5- YANGIN TALİMATI HAZIRLANMALI VE UYGUN BİR YERE ASILMALIDIR   6- EN AZ YILDA BİR KEZ YANGIN TATBİKATI YAPILMALIDIR
</t>
  </si>
  <si>
    <t>mutfak yangın</t>
  </si>
  <si>
    <t>………………………... Müdürlüğü</t>
  </si>
  <si>
    <t xml:space="preserve">     İŞYERİ SİCİL NO:…………………………….</t>
  </si>
  <si>
    <t>………………………………….</t>
  </si>
  <si>
    <t>……</t>
  </si>
  <si>
    <t>DÜZENLİ BAKIM YAPILMAMASI VE BAKIM KARTININ OLMAMASI</t>
  </si>
  <si>
    <t>Bakım Kartları</t>
  </si>
  <si>
    <t>ARIZALANMA SONUCU, YARALANMA, ÖLÜM</t>
  </si>
  <si>
    <t>asansörlerin her ay veya 3 ayda bir ve yıllık periyodik kontolleri yapılmalı yapılan işlemler bakım kartlarına işlenmeli</t>
  </si>
  <si>
    <t>ACİL AYDINLATMA SİSTEMİNİN OLMAMASI.</t>
  </si>
  <si>
    <t>kapalı kalma, düşme çarpma, yaralanma</t>
  </si>
  <si>
    <t>asansörlerin acil aydınlatma sistemleri düzenli aralıklarla kontrol edilmeli işler durumda oldukları bakım kartlarına işlenmeli.</t>
  </si>
  <si>
    <t>kabin içi ve kapısına uyarı levhaları asılmaması</t>
  </si>
  <si>
    <t>Uyarı levhaları</t>
  </si>
  <si>
    <t>DÜŞME,ÇARPMA.TAKILMA,YARALANMA</t>
  </si>
  <si>
    <t>asansör girişi kabin içi ve kapısına uyarı etiket ve levhaları konulmalı(ölüm riski,kabini görmeden girme vb)</t>
  </si>
  <si>
    <t>makine dairesinin uyarı  işaretlerinin olmaması</t>
  </si>
  <si>
    <t>Makine Dairesi</t>
  </si>
  <si>
    <t>ehil olmayan kişilerce kullanılması yaralanma</t>
  </si>
  <si>
    <t>asansör makine dairesinin kapısının kilitli olması sorumlulardan başka personel girişlerinin engellenmesi gerekmektedir</t>
  </si>
  <si>
    <t>taşıyıcı kabin aksamındaki eksiklikler.</t>
  </si>
  <si>
    <t xml:space="preserve">Kabin İçi </t>
  </si>
  <si>
    <t>kesme yaralanma</t>
  </si>
  <si>
    <t>asansör kabin malzemelerinin kendi başına zarar vermeyecek şekilde tasarlanması gerekmektedir.kırık ayna,yanmayan acil aydınlatma olmamalıdır.</t>
  </si>
  <si>
    <t>İNTERCOM SİSTEMLERİN ÇALIŞMAMASI.</t>
  </si>
  <si>
    <t>iletisim Sistemleri</t>
  </si>
  <si>
    <t>acil durumda haberleşme güçlüğü</t>
  </si>
  <si>
    <t>asansör iç sisteminde çalışmayan haberleşme sistemlerinin kontrol edilmesi ve çalışır durumda olmaları sağlanmalıdır</t>
  </si>
  <si>
    <t>Risk değerlendirme personele duyuruldu.</t>
  </si>
  <si>
    <t>Acil Durum Ekipleri oluşturuldu</t>
  </si>
  <si>
    <t>Personelin Kişisel koruyucu donanım eksikleri var.</t>
  </si>
  <si>
    <t>Personelin bir kısmı eğitim almamıştır.</t>
  </si>
  <si>
    <t>Gerekli uyarı levhaları eksik</t>
  </si>
  <si>
    <t>Paratoner bulunmaktadır.</t>
  </si>
  <si>
    <t>Paratonerin bakımları yapılmamış.</t>
  </si>
  <si>
    <t>Paratonerin konumu doğrudur</t>
  </si>
  <si>
    <t>Acil çıkış kapıları açıkça belirlenmiş</t>
  </si>
  <si>
    <t>Sivil savunma planı yapılmış, ekiplele kordinasyon sağlanmış</t>
  </si>
  <si>
    <t>Acil çıkış kapılarının önüne malzeme istiflenmiş</t>
  </si>
  <si>
    <t>Acil durum kapıları kilitli</t>
  </si>
  <si>
    <t>Sığınak depo olarak kullanılmaktadır.</t>
  </si>
  <si>
    <t>Kolay yanabilen maddeler için tebdir alinmıştır.</t>
  </si>
  <si>
    <t>İlkyardım kutuları uygun yerlede bulunmaktadır</t>
  </si>
  <si>
    <t>Temizlik çalışanlarının kkd leri tamalanacaktır.</t>
  </si>
  <si>
    <t>Kimyasal  atık bulunmamaktadır</t>
  </si>
  <si>
    <t>Alınan kimyasalların geri dönüşümlü olmasına dikkat edilmektedir</t>
  </si>
  <si>
    <t>Pil geri dönüşüm kutuları tamamlanacak</t>
  </si>
  <si>
    <t>Geri dönüşüm kutuları tamamlanacak</t>
  </si>
  <si>
    <t>Gerekli yerlerde uyarı levhaları ışıklandırılacak</t>
  </si>
  <si>
    <t>Aydınlatma yeterli</t>
  </si>
  <si>
    <t>Florasan lambaların standartlara olmaması sonucu göz bozukluğu</t>
  </si>
  <si>
    <t>Florasanlar standartlara uygun</t>
  </si>
  <si>
    <t>aydınlatma araç gereçlerinin uygun montajının yapılmaması</t>
  </si>
  <si>
    <t>montajı yapılmış malzeme kontrol edilecek</t>
  </si>
  <si>
    <t>kontroller sağlanacaktır.</t>
  </si>
  <si>
    <t>Bakım kartları eksik</t>
  </si>
  <si>
    <t>Aydınlatma sistemi uygun</t>
  </si>
  <si>
    <t>Uyarı levhaları eksik</t>
  </si>
  <si>
    <t>makine dairesi uyarı levhaları eksik.</t>
  </si>
  <si>
    <t>İletişim sistemleri çalışmaktadır</t>
  </si>
  <si>
    <t>Kabin içinde eksikler bulunmamaktadır</t>
  </si>
  <si>
    <t>Eğitim verilecektir</t>
  </si>
  <si>
    <t>çay ocağı ayrı bir bölümde bulunmaktadır</t>
  </si>
  <si>
    <t>Çay ocağına öğrenci girişleri engellenmiştir</t>
  </si>
  <si>
    <t>Ekipmanlar duvara monte edilmiştir</t>
  </si>
  <si>
    <t>Hijyen kurallarına uyulmamaktadır.</t>
  </si>
  <si>
    <t>Kullanılan malzeme sürekli temizlenmektedir</t>
  </si>
  <si>
    <t>GİRİŞ MERDİVENLERİ</t>
  </si>
  <si>
    <t>YAN TRABZANLARIN OLMAMASI</t>
  </si>
  <si>
    <t xml:space="preserve">DÜŞME, YARALANMA </t>
  </si>
  <si>
    <t>GİRİŞ MERDİVENLERİNİN TRABZAN TAKIMININ YAPTIRILMASI GEREKMEKTEDİR</t>
  </si>
  <si>
    <t>MERDİVENLERDE BASAMAKLARIN EŞİT GENİŞLİKTE OLMAMASI (BASAMAK GENİŞLİĞİ, BAKIM VE KONTROLDE KULLANILMAYAN MERDİVENLERDE 22 CM DEN AZ, YÜKSEKLİĞİ EN AZ 13 CM EN FAZLA 26 CM OLACAKTIR)</t>
  </si>
  <si>
    <t>MERDİVEN BASAMAKLARINDAKİ KOT FARKININ KALDIRILMASI GEREKMEKTEDİR</t>
  </si>
  <si>
    <t>ENGELLİ GİRİŞİ GİRİŞ MERDİVENLERİ</t>
  </si>
  <si>
    <t xml:space="preserve">ENGELLİ GİRİŞ RAMPASININ UYGUN OLMAMASI VE TRABZANININ OLMAMASI </t>
  </si>
  <si>
    <t>ENGELLİ GİRİŞ RAMPASINDA STSNDARTLARA UYGUN TRABZAN OLMASI (ENGELLİ RAMPASININ EĞİMİ YÜZDE 10 OLMALIDIR) GEREKMEKTEDİR</t>
  </si>
  <si>
    <t xml:space="preserve">TÜM OKUL MERDİVENLERİ </t>
  </si>
  <si>
    <t>MERDİVEN BASAMAKLARINDA GİRİNTİ ÇIKINTILARIN KIRIKLARIN  OLMASI</t>
  </si>
  <si>
    <t>TAKILMA,  DÜŞME, YARALANMA</t>
  </si>
  <si>
    <t xml:space="preserve">MERDİVEN BASAMAKLARINDA Kİ GİRİNTİ ÇIKINTILARIN KIRIKLARIN  GİDERİLMESİ GEREKMEKTEDİR </t>
  </si>
  <si>
    <t>MERDİVEN BASAMAKLARININ KAYGAN OLMASI</t>
  </si>
  <si>
    <t>MERDİVENLERDE KAYMAYI ÖNLEYİCİ BANTLAR OLMASI GEREKMEKTEDİR</t>
  </si>
  <si>
    <t>MERDİVEN BASAMAKLARININ DİK OLMASI</t>
  </si>
  <si>
    <t>KAYMA DÜŞME YARALANM</t>
  </si>
  <si>
    <t xml:space="preserve">MERDİVENİN UYGUN EĞİM DURUMUNA GETİRİLMESİ, EĞER BU MÜMKÜN DEĞİLSE GEREKLİ UYARI İŞARETLERİ İLE BELİRTİLMESİ VE KAYMAYI ÖNLEYİCİ BANT GİBİ MALZEMELERLE </t>
  </si>
  <si>
    <t>MERDİVEN ARALIKLARINDA DÜŞMELERE KARŞI (FİLE, PERDE, KORKULUK VB) TEDBİR ALINMAMIŞ OLMASI</t>
  </si>
  <si>
    <t>DÜŞME YARALANMA ÖLÜM</t>
  </si>
  <si>
    <t xml:space="preserve">SON KAT TRABZAN BİTİMİNDE DÜŞMELERE KARŞI (FİLE, PERDE, KORKULUK VB) TEDBİR VE ÖNLEM ALINMIŞ OLMASI     </t>
  </si>
  <si>
    <t xml:space="preserve">SON KAT TRABZAN BİTİMİNDE DÜŞMELERE KARŞI ÖNLEM ALINMAMIŞ OLMASI     </t>
  </si>
  <si>
    <t>BİNA DIŞINDAKİ KLİMALARIN DAYANIKLILIK KONTROLLERİNİN YAPILMAMASI</t>
  </si>
  <si>
    <t xml:space="preserve"> YARALANMA ÖLÜM</t>
  </si>
  <si>
    <t>BİNA DIŞINDAKİ KLİMALARIN DAYANIKLILIK KONTROLLERİNİN YAPILMASI GEREKMEKTEDİR</t>
  </si>
  <si>
    <t>ÇATI</t>
  </si>
  <si>
    <t>RÜZGARLI HAVA ORTAMLARINDA HAREKETLENEBİLECEK (ÇATI VE KİREMİTLERİ VB) CİSİMLER SABİTLENMEMİŞ OLMASI</t>
  </si>
  <si>
    <t>RÜZGARLI HAVA ORTAMLARINDA HAREKETLENEBİLECEK (ÇATI VE KİREMİTLERİ VB) CİSİMLER SABİTLENMİŞ OLMASI, ARALIKLARLA KONTROLLERİNİN YAPILMASI, GEREKLİ OLMAYANLARIN KALDIRILMASI GEREKMEKTEDİR</t>
  </si>
  <si>
    <t>WC TEMİZLİK</t>
  </si>
  <si>
    <t>WC’LERDE HİJYENİN SAĞLANMAMIŞ OLMASI</t>
  </si>
  <si>
    <t>WC’LERDE YETERLİ HİJYENİN SAĞLANMIŞ OLMASI GEREKMEKTEDİR</t>
  </si>
  <si>
    <t xml:space="preserve">TÜM OKUL ISLAK HACİMLER </t>
  </si>
  <si>
    <t xml:space="preserve">PİSUVAR, LAVABO VB. BAĞLANTILARININ TIKALI OLMASI     
PİSUVAR, LAVABO VB.SABİTLENMEMİŞ VEYA KIRIK OLMASI  </t>
  </si>
  <si>
    <t>MİKROBİK HASTALIK DÜŞME YARALANMA ÖLÜM</t>
  </si>
  <si>
    <t xml:space="preserve">PİSUVAR, LAVABO VB. BAĞLANTILARININ TIKALI OLMAMASI, SABİTLENMİŞ OLMASI, BAKIM VE ONARIMLARININ YAPILMASI GEREKMEKTEDİR        
</t>
  </si>
  <si>
    <t xml:space="preserve">ÇEŞME SUYUNUN İÇİLMESİ KONUSUNDA TEDBİR ALINMAMIŞ OLMASI </t>
  </si>
  <si>
    <t xml:space="preserve">MİKROBİK HASTALIK </t>
  </si>
  <si>
    <t>ÇEŞME SUYUNUN İÇİLMESİ KONUSUNDA TEDBİR ALINMIŞ OLMASI GEREKMEKTEDİR</t>
  </si>
  <si>
    <t xml:space="preserve">TAVAN VE TAVANDAN DÖKÜLEBİLECEK MADDELERİN OLMASI   </t>
  </si>
  <si>
    <t xml:space="preserve">TAVAN VE TAVANDAN DÖKÜLEBİLECEK MADDELER İÇİN TÜM ÖNLEMLERİN ALINMASI GEREKMEKTEDİR   </t>
  </si>
  <si>
    <t>AÇIKTAN GÖTÜRÜLEN TÜM KABLOLARIN (YERİNDEN ÇIKMIŞ BUAT VE PPRİZLER, ARA KABLOLAR DAHİL) ELEKTRİK STANDARTLARINA UYGUN OLMAMASI</t>
  </si>
  <si>
    <t>ELEKTRİK</t>
  </si>
  <si>
    <t xml:space="preserve">DÜŞME YARALANMA YANGIN ÖLÜM  </t>
  </si>
  <si>
    <t>TV, BİLGİSAYAR VE PROJEKSİYON GİBİ ELEKTRİKLİ CİHAZLAR İÇİN GÜVENLİK ÖNLEMLERİNİN ALINMIŞ OLMASI GEREKMEKTEDİR</t>
  </si>
  <si>
    <t xml:space="preserve">DUVARLARDA ÖĞRENCİLERE  ZARAR VEREBİLECEK SİVRİ NESNELERİN BULUNMASI </t>
  </si>
  <si>
    <t>DUVARLARDA ÖĞRENCİLERE  ZARAR VEREBİLECEK SİVRİ NESNELERİN GİDERİLMESİ GEREKMEKTEDİR</t>
  </si>
  <si>
    <t>SINIFLARDA ÖĞRENCİLERE  ZARAR VEREBİLECEK KAPAKLARI HASARLI   ÖN YÜZEYLERİ CAM OLAN DOLAP VE KÜTÜPHANELERİN BULUNMASI</t>
  </si>
  <si>
    <t>YARALANMA ÖLÜM</t>
  </si>
  <si>
    <t>SINIFLARDA ÖĞRENCİLERE  ZARAR VEREBİLECEK KAPAKLARI HASARLI   ÖN YÜZEYLERİ CAM OLAN DOLAP VE KÜTÜPHANELERİN BULUNMAMASI VE ÖNLEMLERİN ALINMASI GEREKMEKTEDİR</t>
  </si>
  <si>
    <t>HASARLI MALZEME</t>
  </si>
  <si>
    <t>AYDINLATMA AMAÇLI KULLANILAN LAMBALARIN TAVANA SABİTLENMEMİŞ,ARIZALI VE KIRIK  OLMASI</t>
  </si>
  <si>
    <t>AYDINLATMA AMAÇLI KULLANILAN LAMBALARDAN TAVANA SABİTLENMEMİŞ OLANLARIN BAKIM VE ONARIMLARININ YAPILMASI GEREKMEKTEDİR</t>
  </si>
  <si>
    <t>AYDINLANMA</t>
  </si>
  <si>
    <t>SARKAN ELEKTRİK KABLOLARI OLMASI</t>
  </si>
  <si>
    <t>ÇARPMA YARALANMA ÖLÜM</t>
  </si>
  <si>
    <t>KAYMA VE DÜŞMEYE KARŞI  KAYMAYI ÖNLEYİCİ MALZEMELERİN KULLANILMASI, ZEMİNLERİN TEMİZLİĞİNE ÖZEN GÖSTERİLMESİ VE UYARI İŞARETLERİNİN KULLANILMASI GEREKMEKTEDİR</t>
  </si>
  <si>
    <t>ELEKTRİK KABLO</t>
  </si>
  <si>
    <t>UYARI LEVHALARI</t>
  </si>
  <si>
    <t>SORUMLU HARİCİNDEKİ KİŞİLERİN GİRMESİNİ ENGELLEYİCİ TEDBİRLERİN ALINMAMIŞ OLMASI</t>
  </si>
  <si>
    <t>SORUMLU HARİCİNDEKİ KİŞİLERİN GİRMESİNİ ENGELLEYİCİ ÖLÜM TEHLİKESİ , GİRİLMEZ GİBİ UYARI İŞARETLERİNİN BULUNMASI, KAPISININ SÜREKLİ KİLİTLİ TUTULMASI VE GÖREVLİDEN BAŞKASININ GİRMEMESİ İÇİN DİĞER TEDBİRLERİN ALINMIŞ OLMASI GEREKMEKTEDİR</t>
  </si>
  <si>
    <t xml:space="preserve">KAZAN DAİRESİNDE EN AZ 1 ADET 6 KG’LIK ÇOK MAKSATLI KURU KİMYEVİ TOZLU YANGIN SÖNDÜRME CİHAZI BULUNMAMASI     </t>
  </si>
  <si>
    <t>YANGIN TÜPÜ</t>
  </si>
  <si>
    <t>YANMA PATLAMA ÖLÜM MEVCUT TEHLİKELERİN ARTMASI</t>
  </si>
  <si>
    <t>KAZAN DAİRESİNDE EN AZ 1 ADET 6 KG’LIK ÇOK MAKSATLI KURU KİMYEVİ TOZLU YANGIN SÖNDÜRME CİHAZI BULUNMAMASI GEREKMEKTEDİR  YANGIN SÖNDÜRME CİHAZLARININ SON KULLANMA TARİHİNİN GEÇMEMİŞ OLMASI VE PERİYODİK BAKIMLARININ TAKİP EDİLMESİ  GEREKMEKTEDİR</t>
  </si>
  <si>
    <t xml:space="preserve">AÇIKTA ELEKTRİK KABLOLARININ BULUNASI </t>
  </si>
  <si>
    <t>Elektrik</t>
  </si>
  <si>
    <t>ÖLÜM</t>
  </si>
  <si>
    <t>AÇIKTA ELEKTRİK KABLOLARININ BULUNMAMASI GEREKMEKTEDİR</t>
  </si>
  <si>
    <t>ELEKTRİK PİRİZLERİNİN KORUMASIZ OLMASI</t>
  </si>
  <si>
    <t>ELEKTRİK PİRİZLERİNE KORUMA OLMASI GEREKMEKTEDİR</t>
  </si>
  <si>
    <t xml:space="preserve">AYDINLATMA EKİPMANLARININ KIRIK, BAKIMSIZ OLMASI </t>
  </si>
  <si>
    <t>AYDINLATMA EKİPMANLARININ BAKIMLARININ YAPILMIŞ OLMASI GEREKMEKTEDİR</t>
  </si>
  <si>
    <t>YANMA YARALANMA ÖLÜM</t>
  </si>
  <si>
    <t>KANTİNDE DUMAN DEDEKTÖRÜ BULUNMAMASI</t>
  </si>
  <si>
    <t>KANTİNDE DUMAN DEDEKTÖRÜ BULUNMASI GEREKMEKTEDİR</t>
  </si>
  <si>
    <t>SICAK/SOĞUK MADDE VEYA NESNELER CİVARINDA YETKİSİZ KİŞİLERİN BULUNMASININ ENGELLENMESİ İÇİN GEREKLİ TEDBİRLERİN ALINMAMIŞ OLMASI</t>
  </si>
  <si>
    <t>SICAK/SOĞUK MADDE VEYA NESNELER CİVARINDA YETKİSİZ KİŞİLERİN BULUNMASININ ENGELLENMESİ İÇİN GEREKLİ TEDBİRLERİN ALINMIŞ OLMASI GEREKMEKTEDİR</t>
  </si>
  <si>
    <t xml:space="preserve">YANMA YAPIŞMA </t>
  </si>
  <si>
    <t>KANTİN ÇALIŞANLARININ KKD KULLANMIYOR OLMASI</t>
  </si>
  <si>
    <t>KANTİN ÇALIŞANLARININ KKD KULLANIYOR OLMASI GEREKMEKTEDİR</t>
  </si>
  <si>
    <t>DÜŞME , YARALANMA,HASTALIK</t>
  </si>
  <si>
    <t>YANGIN VE ACİL DURUM İÇİN ÖZEL ÖNLEMLER (YANGIN SÖNDÜRME TÜPÜ VE YANGIN DOLABI GİBİ)  ALINMAMIŞ OLMASI</t>
  </si>
  <si>
    <t>YANGIN VE ACİL DURUM YÖETMELİĞİNE UYGUN ÖZEL ÖNLEMLER ALINMIŞ OLMASI (YANGIN SÖNDÜRME TÜPÜ VE YANGIN DOLABI GİBİ) GEREKMEKTEDİR</t>
  </si>
  <si>
    <t xml:space="preserve"> TOPLU ÖLÜM</t>
  </si>
  <si>
    <t>KULLANILAN TÜM EKİPMANIN, PERİYODİK BAKIM PLANLARI DOĞRULTUSUNDA BAKIMI YAPILMAMASI</t>
  </si>
  <si>
    <t>MEVCUT TEHLİKELERİN ARTIŞI</t>
  </si>
  <si>
    <t>KULLANILAN TÜM EKİPMANIN, PERİYODİK BAKIM PLANLARI DOĞRULTUSUNDA BAKIMININ YAPILMASI ENVANTERE BAĞLANMASI GEREKMEKTEDİR</t>
  </si>
  <si>
    <t>YANGIN</t>
  </si>
  <si>
    <t>BAKIM</t>
  </si>
  <si>
    <t>KANTİN</t>
  </si>
  <si>
    <t>KAZAN DAİRESİ</t>
  </si>
  <si>
    <t>KLİMA</t>
  </si>
  <si>
    <t>ASANSÖR</t>
  </si>
  <si>
    <t>BEDENSEL İŞLER</t>
  </si>
  <si>
    <t>ÇAY OCAĞI, MUTFAK</t>
  </si>
  <si>
    <t>GÜRÜLTÜ VE TİTREŞİM</t>
  </si>
  <si>
    <t>İÇ İKLİM KOŞULLARI</t>
  </si>
  <si>
    <t>OKUL DIŞI AKTİVİTELER</t>
  </si>
  <si>
    <t>SICAK MADDE VE ARAÇLARLA TEMAS</t>
  </si>
  <si>
    <t>PENCERELER</t>
  </si>
  <si>
    <t>PENCERE AÇIKLIKLARININ 100 MM İLE  SINIRLANDIRILMAMIŞ OLMASI</t>
  </si>
  <si>
    <t xml:space="preserve">DÜŞME, YARALANMA, ÖLÜM </t>
  </si>
  <si>
    <t>PENCERE AÇIKLIĞININ 100 MM İLE  SINIRLANDIRILMASI GEREKMEKTEDİR</t>
  </si>
  <si>
    <t>GÜVENLİK AÇISINDAN CAM KAPILAR, CAMLI  BÖLÜMLER VS. KIRILMAYA KARŞI DEĞERLENDİRİLMEMİŞ VE ÖNLEM ALINMAMIŞ OLMASI</t>
  </si>
  <si>
    <t>CAMLI KAPI VE BÖLMELER</t>
  </si>
  <si>
    <t>CAM KAPILAR, CAMLI  BÖLÜMLER VS. İÇİN KIRILMAYA KARŞI ÖNLEM ALINMASI, KIRIK OLAN YERLERİN GİDERİLMESİ GEREKMEKTEDİR</t>
  </si>
  <si>
    <t>YARALANMA, ÖLÜM</t>
  </si>
  <si>
    <t>DOLAPLARIN ÜZERİNDE DÜŞEBİLECEK AĞIR MALZEMELER BULUNDURULUYOR OLMASI</t>
  </si>
  <si>
    <t>DOLAPLARIN ÜZERİNDEKİ EŞYALAR</t>
  </si>
  <si>
    <t>DÜŞME YARALANMA SIKIŞMA EZİLME ÖLÜM</t>
  </si>
  <si>
    <t>DOLAPLARIN ÜZERİNDE DÜŞEBİLECEK MALZEMELER BULUNDURULMAMASI GEREKMEKTEDİR</t>
  </si>
  <si>
    <t>OKUL BAHÇESİNDEKİ BAYRAK DİREKLERİNİN BAĞLI BULUNDUĞU TAŞ ZEMİNİN KESKİN KÖŞELİ KISIMLARINA KARŞI TEHLİKELİ DURUM OLUŞTURMAMASI İÇİN ÖNLEM ALINMAMIŞ OLMASI</t>
  </si>
  <si>
    <t>YARALANMA KALICI HASAR OLUŞTURMA ÖLÜM</t>
  </si>
  <si>
    <t xml:space="preserve">OKUL BAHÇESİNDEKİ BAYRAK DİREKLERİNİN VE BAYRAK DİREKLERİNİN DİP KISMINDA BULUNAN KESKİN KÖŞELİ DEMİRLER VE CİVATALAR İÇİN OLASI TEHLİKELİ DURUMA KARŞI, BU POTALARIN VE </t>
  </si>
  <si>
    <t>OKUL BAHÇESİNDEKİ BAYRAK DİREKLERİNİN VE BAYRAK DİREKLERİNİN DİP KISMINDA BULUNAN KESKİN KÖŞELİ DEMİRLER VE CİVATALAR İÇİN OLASI TEHLİKELİ DURUMA KARŞI ÖNLEM ALINMAMIŞ OLMASI</t>
  </si>
  <si>
    <t>OKUL BAHÇESİNDEKİ BAYRAK DİREKLERİNİN VE BAYRAK DİREKLERİNİN DİP KISMINDA BULUNAN KESKİN KÖŞELİ DEMİRLER VE CİVATALAR İÇİN OLASI TEHLİKELİ DURUMA KARŞI, BU POTALARIN VE POTALARIN DİP KISMININ PLASTİK YA DA LASTİK BİR MALZEME İLE KAPLANARAK ÖNLEM ALINMIŞ OLMASI GEREKMEKTEDİR</t>
  </si>
  <si>
    <t>OKUL BAHÇESİNDEKİ BASKET POTASI DİREKLERİNİN DAYANIKLILIK KONTROLLERİNİN YAPILMIYOR OLMASI</t>
  </si>
  <si>
    <t>BASKET POTASI VB. DİREKLER</t>
  </si>
  <si>
    <t>OKUL BAHÇESİNDEKİ BASKET POTASI DİREKLERİNİN DAYANIKLILIK KONTROLLERİNİN YAPILARAK KAYIT ALTINA ALINMASI GEREKMEKTEDİR</t>
  </si>
  <si>
    <t>OKUL BAHÇESİNDEKİ BASKET POTALARI VE POTALARIN DİP KISMINDA BULUNAN KESKİN KÖŞELİ DEMİRLER VE CİVATALAR İÇİN OLASI TEHLİKELİ DURUMA KARŞI ÖNLEM ALINMAMIŞ OLMASI</t>
  </si>
  <si>
    <t>POTALAR</t>
  </si>
  <si>
    <t>OKUL BAHÇESİNDEKİ BASKET POTALARI VE POTALARIN DİP KISMINDA BULUNAN KESKİN KÖŞELİ DEMİRLER VE CİVATALAR İÇİN OLASI TEHLİKELİ DURUMA KARŞI, BU POTALARIN VE POTALARIN DİP KISMININ PLASTİK YA AD LASTİK BİR MALZEME İLE KAPLANARAK ÖNLEM ALINMIŞ OLMASI GEREKMEKTEDİR</t>
  </si>
  <si>
    <t>Elektrik bağlantıları</t>
  </si>
  <si>
    <t>BAHÇEDE VE OKUL DUVARI ETRAFINDA BULUNAN ELEKTRİK BAĞLANTI VE KABLOLARININ MUHAFAZASININ YAPILMAMIŞ OLMASI</t>
  </si>
  <si>
    <t xml:space="preserve">KISA DEVRE YANGIN ELEKTRİK ÇARPMASI KALICI HASAR ÖLÜM </t>
  </si>
  <si>
    <t xml:space="preserve">BAHÇEDE BULUNAN ELEKTRİK BAĞLANTI VE KABLOLARININ MUHAFAZASININ STANDARTLARA UYGUN HALE GETİRİLEREK TEHLİKELERDEN ARINDIRILMASI GEREKMEKTEDİR </t>
  </si>
  <si>
    <t>OKUL BAHÇESİNİN ÖĞRENCİLERİN GÖRÜLMESİNİ ENGELLEYECEK KÖR NOKTALARDAN ARINDIRILMIŞ OLMASI</t>
  </si>
  <si>
    <t>TAKİP EDEMEMEZLİK</t>
  </si>
  <si>
    <t>OKUL BAHÇESİNİN ÖĞRENCİLERİN GÖRÜLMESİNİ ENGELLEYECEK KÖR NOKTALARDAN ARINDIRILMIŞ OLMASI GEREKMEKTEDİR</t>
  </si>
  <si>
    <t xml:space="preserve">YAĞMUR OLUK VE BORULARININ SAĞLAM OLMAMASI </t>
  </si>
  <si>
    <t>SARKIT OLUŞMA DÜŞME YARALAMA ÖLÜM</t>
  </si>
  <si>
    <t xml:space="preserve">YAĞMUR OLUK VE BORULARININ SAĞLAM OLMASI, KONTROL VE BAKIMLARININ YAPILMASI GEREKMEKTEDİR </t>
  </si>
  <si>
    <t xml:space="preserve">GÜVENLİ TOPLANMA ALANI BELİRLENMEMİŞ OLMASI  </t>
  </si>
  <si>
    <t>MEVCUT TEHLİKELERİN ARTMASI</t>
  </si>
  <si>
    <t xml:space="preserve">GÜVENLİ TOPLANMA ALANI BELİRLENMİŞ OLMASI GEREKMEKTEDİR </t>
  </si>
  <si>
    <t>Elektrik kabloları</t>
  </si>
  <si>
    <t xml:space="preserve">4 M DEN ALÇAK SARKIK KABLOLARIN OLMASI </t>
  </si>
  <si>
    <t>4 M DEN ALÇAK SARKIK KABLOLARIN OLMAMASI GEREKMEKTEDİR</t>
  </si>
  <si>
    <t>KİMYASAL MADDELERİN MALZEME GÜVENLİK BİLGİ FORMLARININ OLMAMASI</t>
  </si>
  <si>
    <t>KİMYASAL MADDELERİN MALZEME GÜVENLİK BİLGİ FORMLERININ OLMASI VE KİMYASAL MADDELERİN MALZEME GÜVENLİK BİLGİ FORMLARI (MSDS) İNCELENDİKTEN SONRA GEREKLİ GÜVENLİK TEDBİRLERİ  ALINARAK KULLANILMASI GEREKMEKTEDİR</t>
  </si>
  <si>
    <t>MSDS</t>
  </si>
  <si>
    <t>LABORATUVAR ELEKTRİK KABLOLARINDA, PRİZLER VE BUATLARINDA GEREKLİ ÖNLEMLERİN ALINMAMIŞ OLMAMASI</t>
  </si>
  <si>
    <t>YANMA ÖLÜM</t>
  </si>
  <si>
    <t>OKULDA BULUNAN TÜM ELEKTRİK TESİSATLARININ TAMAMEN YENİLENMESİ; SARKAN VE YERDE BULUNAN KABLOLARIN MUHAZA ALTINA ALINMASI VE PRİZ, DÜĞME, PANO VE ELEKTRİK DEVRELERİNİN KISA DEVREYİ ENGELLEYECEK ŞEKİLDE VE NORM STANDARTLARA UYGUN HALE GETİRİLMESİ GEREKMEKTEDİR</t>
  </si>
  <si>
    <t>LABORATUVARDAKİ OLASI GAZ, ELEKTRİK, SIHHİ TESİSAT VE PİS SU TESİSATLARININ STANDARTLARA UYGUN OLMAMASI</t>
  </si>
  <si>
    <t>MEVCUT TEHLİKELERİN ARTMASI MİKROBİYOLOJİK HASTALIKLAR BOĞULMA</t>
  </si>
  <si>
    <t>LABORATUVARDAKİ OLASI GAZ, ELEKTRİK, SIHHİ TESİSAT VE PİS SU TESİSATLARININ LABORATUVAR ORTAMINA UYGUN STANDARTLARA GETİRİLMESİ GEREKMEKTEDİR</t>
  </si>
  <si>
    <t xml:space="preserve">SİPER VEYA MASKE GİBİ MARUZİYETİ ENGELLEMEYE VE CİHAZLARI KORUMAYA YÖNELİK ARAÇLAR KULLANILMIYOR OLMASI </t>
  </si>
  <si>
    <t>MEVCUT TEHLİKELERİ ARTTIRIR</t>
  </si>
  <si>
    <t>SİPER VEYA MASKE GİBİ MARUZİYETİ ENGELLEMEYİ SAĞLAYAN CİHAZLAR VE KORUMAYA YÖNELİK ARAÇLAR KULLANILMASI (MUTLAKA ÖNLÜK KULLANMAK, KESİNLİKLE TERLİK, SANDALET VE ÖNÜ AÇIK AYAKKABILARLA DOLAŞMAMAK, GEREKTİĞİNDE ELDİVEN, GÖZLÜK GİBİ DİĞER KORUYUCU MALZEME KULLANMAK, LABORATUVARDA KULLANILAN MALZEME İLE DIŞARI ÇIKMAMAK, KORUYUCU MALZEMELERİN DENEYİN TÜRÜNE GÖRE DAİMA KULLANILMASI) GEREKMEKTEDİR</t>
  </si>
  <si>
    <t>SIÇRAMA VE DÖKÜLME DURUMU İÇİN ÇALIŞILAN MALZEME CİNSLERİNE GÖRE TEDBİRLERİN ALINMIYOR OLMASI</t>
  </si>
  <si>
    <t>SIÇRAMA VE DÖKÜLME DURUMU İÇİN ÇALIŞILAN MALZEME CİNSLERİNE GÖRE TEDBİRLERİN ALINIYOR OLMASI, ÇALIŞMA SIRASINDA HER TÜRLÜ ÖNLEME RAĞMEN GÖZE, YÜZE , ELE YADA VÜCUDA KİMYASAL SIÇRAMASI DURUMUNDA ÖNCELİKLE LABORATUVARDA BULUNAN GÖZ VE BOY DUŞLARI KULLANILARAK KİMYASALIN UZAKLAŞTIRILMASI SAĞLANMALI SONRASINDA LABOARTUVAR SORUMLUSUNUN BİLGİSİ DAHİLİNDE İLK YARDIM KURULUŞLARINA BAŞVURULMASI GEREKMEKTEDİR</t>
  </si>
  <si>
    <t>Acil çıkış kapıları sürekli açık bulundurulmalı</t>
  </si>
  <si>
    <t>Düşebilecek cisimler</t>
  </si>
  <si>
    <t>bina dış yüzeyinde ve pencerelerede yukarıdan kontrolsüz olarak düşebilecek cisimler için önlemlerin alınmaması sonucu yaralanma</t>
  </si>
  <si>
    <t>Pencereler ve düşebilecek nesneler için önlem alınacaktır.</t>
  </si>
  <si>
    <t>bayrak direkleri</t>
  </si>
  <si>
    <t>Öğretmen odalarındaki raf sistemleri, dolaplar</t>
  </si>
  <si>
    <t>Öğretmen odalarındaki masa ve sandalyeler</t>
  </si>
  <si>
    <t>Öğretmen odaalarında bulunan Ekranlı araçlar</t>
  </si>
  <si>
    <t>Çalışanların uygun olmayan ortamda çalışma koşulları</t>
  </si>
  <si>
    <t>Öğretmen odalarının sıkışık olması</t>
  </si>
  <si>
    <t xml:space="preserve">Öğretmen odalarında dağınık halde bulunan kablolar </t>
  </si>
  <si>
    <t>Ofis makinaları</t>
  </si>
  <si>
    <t>Öğretmen odasında çay makinesi bulunması</t>
  </si>
  <si>
    <t>Elektrikli  makinalar</t>
  </si>
  <si>
    <t>Öğretmen odalarındaki raf sistemlerinin, dolapların duvara iyi monte edilmemesi</t>
  </si>
  <si>
    <t>Uygun masa ve sandalyenin bulunmaması</t>
  </si>
  <si>
    <t>Ekranlı araçların veya diğer ekipmanların uzun süreli kullanımından kaynaklanabilecek kas iskelet sistemi hastalıklarına karşı gerekli önlemler alınmaması.Ekranlı araçların uygun yerlere yerleştirilmemesi</t>
  </si>
  <si>
    <t>Çalışanların işlerini yaparken çok uzak mesafelere uzanmak zorunda kalmaları</t>
  </si>
  <si>
    <t>Öğretmen odalarının çalışanların rahatça hareket edebilecek şekilde düzenlenmemiş olması</t>
  </si>
  <si>
    <t>Öğretmen odalarında bulunan dağınık kablolara takılıp düşme</t>
  </si>
  <si>
    <t>Elektrikli aletlerin kullanım talimatlarına uygun güvenli kullanılmaması</t>
  </si>
  <si>
    <t>Bozuk/Arızalı elektrikli alet/Ekipmanların kullanımı</t>
  </si>
  <si>
    <t>Elektrilki çay makinesinin yanlış ve hijyene uygun olmayan şekilde kullanılması</t>
  </si>
  <si>
    <t>Elektrikli  makinalarda  elektrik kaçağı olması sonucu Çarpılma</t>
  </si>
  <si>
    <t>Yaralanma, Ölüm, Maddi kayıp</t>
  </si>
  <si>
    <t>Kas ve iskelet sistemi rahatsızlıkları,Hastalık,  Göz hastalıkları</t>
  </si>
  <si>
    <t>Kas ve iskelet sistemi rahatsızlıkları, Hastalık</t>
  </si>
  <si>
    <t xml:space="preserve">Kas iskelet sistemi rahatsızlıkları, Hastalık </t>
  </si>
  <si>
    <t>Yaralanma, Maddi Kayıp</t>
  </si>
  <si>
    <t>ÖĞRETMEN ODALARINDAKİ RAF SİSTEMLERİ VE DOLAPLAR DUVARA İYİ BİR ŞEKİLDE MONTE EDİLECEKTİR.</t>
  </si>
  <si>
    <t>ÖĞRETMEN ODASINDAKİ MASA ÇALIŞANLARIN DİZLERİNİ RAHATÇA İÇERİ UZATABİLECEĞİ VE KOLLARINI YUKARI KALDIRMADAN DİRSEKLERİNİ ÜZERİNE DAYAYABİLECEĞİ YÜKSEKLİKTE, SANDALYELER İSE AYARLANABİLR ÖZELLİKTE VE YETERLİ SAYIDA OLACAKTIR.</t>
  </si>
  <si>
    <t>KULLANILAN EKRANLARIN ÜST ORTA NOKTASININ, ÇALIŞANLARIN GÖZ HİZASINDA OLMASI SAĞLANACAKTIR. KLAVYE, FARE, KAĞIT TUTACAĞI VS. ÇEVRE EKİPMANLAR ÇALIŞANLARIN VÜCÜT ÖLÇÜLERİNE VE DURUŞLARINA UYGUN YERLERE YERLEŞTİRİLECEKTİR. EKRANLI ARACIN EKRANINDAKİ PARLAMA VE YANSIMALAR, BU ARAÇLARIN PENCEREYE BAKMASI ENGELLENEREK VEYA AYDINLATMANIN EKRAN ARKASINDAN ALINMASI SAĞLANARAK ÖNLENECEKTİR.</t>
  </si>
  <si>
    <t>ÖĞRETMEN ODALARI ÇALIŞANLARIN RAHATÇA HAREKET EDEBİLECEKLERİ ŞEKİLDE DÜZENLENECEKTİR.</t>
  </si>
  <si>
    <t>ORTAMDA DAĞINIK BULUNAN KABLO VB TAKILMAYA DÜŞMEYE SEBEBİYET VERECEK DURUMLAR ORTADAN KALDIRILACAKTIR.</t>
  </si>
  <si>
    <t xml:space="preserve">ELEKTRİKLİ ALET/EKİPMANLAR ÜRETİCİLERCE SAĞLANAN KULLANIM KLAVUZLARINDA BELİRTİLEN HUSUSLARA UYGUN ŞEKİLDE KULLANILACAKTIR.ÇALIŞANLAR GÜVENLİ KULLANIMLARI KONUSUNDA BİLGİLENDİRİLECEKTİR. </t>
  </si>
  <si>
    <t>ELEKTRİKLİ ALET EKİPMANLAR DÜZENLİ KONTROL EDİLECEK BOZUK HASARLI OLANLAR YENİLERİ İLE DEĞİŞTİRİLECEKTİR.</t>
  </si>
  <si>
    <t>TOPRAKLAMASI YAPILMIŞ OLMALIDIR. DÜZENLİ ARALIKLARLA BAĞLANTI KABLOLARI KONTROL EDİLMELİ, DEFORME OLMUŞ OLAN KABLOLAR DEĞİŞTİRİLMELİDİR. ELEKTRİKSEL BİR SORUNDA YETKİLİ SERVİS İLE GÖRÜŞÜLÜP MÜDAHALEYİ YETKİLİ SERVİSİN YAPMASI SAĞLANMALIDIR.</t>
  </si>
  <si>
    <t>ÖĞRETMEN ODALARINDA BULUNAN ELEKTRİKLİ ÇAY MAKİNELERİ KULLANIM KLAVUZLARINA GÖRE, HİJYEN KURALLARINA UYGUN BİR ŞEKİLDE KULLANILACAKTIR</t>
  </si>
  <si>
    <t>ÖĞRETMENLER ODASI</t>
  </si>
  <si>
    <t>SPOR TESİSLERİ</t>
  </si>
  <si>
    <t>Spor salonunda Sert yüzeyler, sivri köşeler</t>
  </si>
  <si>
    <t>Spor salaonu-Basket Sahası</t>
  </si>
  <si>
    <t>Soyunma Odaları</t>
  </si>
  <si>
    <t>Duşlar</t>
  </si>
  <si>
    <t>Soyunma Odaları ve duşlarda hijyen</t>
  </si>
  <si>
    <t>Spor salonlarında çalışanlara zarar verebilecek ( Kolon köşeleri, radyatör ,metal direkler vb.)
nesneler darbe emici izolasyon malzemeleri ile kaplanmamış olması</t>
  </si>
  <si>
    <t>Basket sahasında potaların sallanması</t>
  </si>
  <si>
    <t xml:space="preserve">Soyunma odalarının ergonomik açıdan yetersiz oluşu </t>
  </si>
  <si>
    <t>Duş içinde kaygan zemin oluşması sonucu düşme</t>
  </si>
  <si>
    <t>Soyunma odalarının ve duşların hijyenik koşulları sağlamaması</t>
  </si>
  <si>
    <t>Yaralanma, Ölüm</t>
  </si>
  <si>
    <t>Ergonomik rahatsızlıklar</t>
  </si>
  <si>
    <t>Seyirci koltukları</t>
  </si>
  <si>
    <t>Seyirci koltuklarında gerekli ergonominin olmaması, Seyirci koltukları arasında standart ölçülerde boşluk bırakılmamış oluşu, hasarlı olanlar</t>
  </si>
  <si>
    <t>Yaralanma, Hastalık, Kas iskelet sistemi Rahatsızlıkları</t>
  </si>
  <si>
    <t>SPOR SALONLARINDA ÇALIŞANLARA ZARAR VEREBİLECEK SERT YÜZEYLER İZOLASYON MALZEMELERİ İLE KAPLI OLACAKTIR.</t>
  </si>
  <si>
    <t>BASKET SAHASINDA VE SPOR SALONUNDAKİ BASKET POTALARININ VE TÜM DEMR AKSAMLARIN GÜVENLİ BİR ŞEKİLDE MONTE EDİLİP EDİLMEDİĞİ KONTROL EDİLECEK, DÜZENLİ OLARAK KONTROL EDİLECEK GEVŞEYEN BÖLÜMLER VAR İSE DERHAL SAĞLAMLAŞTIRILACAKTIR.</t>
  </si>
  <si>
    <t>PERSONEL SOYUNMA ODALARI, KULLANIM SIRASINDA RAHATÇA HAREKET EDİLEBİLECEK ŞEKİLDE DÜZENLENECEK.  YETERLİ SAYIDA DOLAP SAĞLANACAKTIR.</t>
  </si>
  <si>
    <t>DUŞ İÇİNDE HERHANGİ BİR DÜŞME SIRASINDA TUTUNULABİLECEK SAĞLAM BİR TUTUNMA APARATI MONTE EDİLECEKTİR VEYA ZEMİNE KAYDIRMAZ MALZEME KONULACAKTIR.</t>
  </si>
  <si>
    <t>SOYUNMA ODALARI VE DUŞLAR DÜZENLİ HER KULLANIM SONRASI TEMİZLENECEKTİR.</t>
  </si>
  <si>
    <t>SEYİRCİ KOLTUKLARI ERGONOMİK OLACAKTIR. HASARLI OLANLAR ONARILACAKTIR.</t>
  </si>
  <si>
    <t>Çalışanların Ekranlı araçlarla çalışma ile ilgili eğitimsiz olması</t>
  </si>
  <si>
    <t>Ofis ortamından kaynaklı tehlikeler</t>
  </si>
  <si>
    <t>Ekranlı araçlar</t>
  </si>
  <si>
    <t>Dolaplar ve raf sistemleri</t>
  </si>
  <si>
    <t xml:space="preserve">Dolaplar </t>
  </si>
  <si>
    <t>Ofis ortamının sıkışık olması</t>
  </si>
  <si>
    <t xml:space="preserve">Ofis ortamında dağınık halde bulunan kablolar </t>
  </si>
  <si>
    <t>Fotokobi makinaları</t>
  </si>
  <si>
    <t>Ekranlı araçlarla çalışanların bilinçsiz hareket etmeleri</t>
  </si>
  <si>
    <t>Ofiste kullanılan ekranlı araçlar uygun yerlere yerleştirilmemesi</t>
  </si>
  <si>
    <t>Ekranlı araçların veya diğer ekipmanların uzun süreli kullanımından kaynaklanabilecek kas iskelet sistemi hastalıklarına karşı gerekli önlemler alınmaması</t>
  </si>
  <si>
    <t>Çalışanlara yaptıkları işe uygun masa, sandalye veya destek ekipmanlar sağlanmaması</t>
  </si>
  <si>
    <t>Ofis ortamındaki dolapların ve rafların duvara sabitlenmemesinden kaynaklı tehlikeler (olası bir doğal afette düşme devrilme tehlikesi vb.)</t>
  </si>
  <si>
    <t>Ofis ve toplantı odasındaki dolapların üzerine düzensiz eşya konulması</t>
  </si>
  <si>
    <t>Ofis ortamının çalışanların rahatça hareket edebilecek şekilde düzenlenmemiş olması</t>
  </si>
  <si>
    <t>Ofis ortamında bulunan dağınık kablolara takılıp düşme</t>
  </si>
  <si>
    <t>Fotokobi makinasında  elektrik kaçağı olması sonucu Çarpılma</t>
  </si>
  <si>
    <t>Kas ve iskelet sistemi rahatsızlıkları, Göz hastalıkları, Hastalık</t>
  </si>
  <si>
    <t>Göz hastalıkları, Hastalık</t>
  </si>
  <si>
    <t>Kas ve iskelet sistemi rahatsızlıkları,   Göz hastalıkları, Hastalık</t>
  </si>
  <si>
    <t>ÇALIŞANLARA EKRANLI ARAÇLARLA ÇALIŞMALARDA İSG EĞİTİMİ VERİLECEKTİR.</t>
  </si>
  <si>
    <t>EKRANLI ARACIN EKRANINDAKİ PARLAMA VE YANSIMALAR, BU ARAÇLARIN PENCEREYE BAKMASI ENGELLENEREK VEYA AYDINLATMANIN EKRAN ARKASINDAN ALINMASI SAĞLANARAK ÖNLENECEKTİR.</t>
  </si>
  <si>
    <t>KULLANILAN EKRANLARIN ÜST ORTA NOKTASININ, ÇALIŞANLARIN GÖZ HİZASINDA OLMASI SAĞLANACAKTIR.KLAVYE,FARE,KAĞIT TUTACAĞI VS. ÇEVRE EKİPMANLAR ÇALIŞANLARIN VÜCÜT ÖLÇÜLERİNE VE DURUŞLARINA UYGUN YERLERE YERLEŞTİRİLECEKTİR.</t>
  </si>
  <si>
    <t>MASA, ÇALIŞANIN DİZLERİNİ RAHATÇA İÇERİ UZATABİLECEĞİ VE KOLLARINI YUKARI KALDIRMADAN DİRSEKLERİNİ ÜZERİNE DAYAYABİLECEĞİ YÜKSEKLİKTE, SANDALYELER İSE AYARLANABİLR ÖZELLİKTE OLACAKTIR.</t>
  </si>
  <si>
    <t>UYGUN İŞYERİ DÜZENLEMESİ HER BÖLÜM İÇİN YAPILACAKTIR. OFISLER DUZENLENECEK.MAKINA EKIPMANLARDAN AĞIR OLANLARIN UYGUN VE ULAŞIMI KOLAY YERLERE YERLEŞTİRİLMESİ SAĞLANACAKTIR.</t>
  </si>
  <si>
    <t>OFİS ORTAMINDAKİ DOLAPLAR VE RAF SİSTEMLERİ DUVARA GÜVENLİ BİR ŞEKİLDE MONTELENECEKTIR.</t>
  </si>
  <si>
    <t>OFİS  ODALARINDAKİ DOLAPLARIN ÜZERİNE KONAN MALZEMELER DÜŞMELERİ ÖNLENECEK ŞEKİLDE DÜZENLİ BİR ŞEKİLDE KONULACAKTIR. MÜMKÜNSE DAHA UYGUN BİR YERE KONULMALIDIR.</t>
  </si>
  <si>
    <t>OFİS ORTAMI ÇALIŞANLARIN RAHATÇA HAREKET EDEBİLECEKLERİ ŞEKİLDE DÜZENLENMELİDİR.</t>
  </si>
  <si>
    <t>Servis araçları ve şöförleri</t>
  </si>
  <si>
    <t>Servis araçları ve personel araçları</t>
  </si>
  <si>
    <t>Servis araçları</t>
  </si>
  <si>
    <t xml:space="preserve">servis araçları </t>
  </si>
  <si>
    <t>Servis araçları ve araç kullanıcıları yasal mevzuatlara uygun olmaması</t>
  </si>
  <si>
    <t>Araçların okul içindeki güzergahları ve güvenlik kuralları belirlenmemiş olması</t>
  </si>
  <si>
    <t>Yağışlı havalarda araca biniş ve iniş merdivenlerinde kayma ve düşmeleri sonucu yaralanmalar</t>
  </si>
  <si>
    <t>Araçların içi kullanım öncesi ve sonrası havalandırılmaması sonucu enfeksiyon kapma riski</t>
  </si>
  <si>
    <t>GEREKLİ SINIFTA EHLİYETLİ,SRC SÜRÜCÜ YETERLİLİK BELGESİ,PSİKOTEKNİK EĞİTİMİ ALMIŞ PERSONEL OLMASINA DİKKAT EDİLECEKTİR. ARAÇLARIN MUAYENELERİ TAM VE MEVZUATA UYGUN DONANIMLI OLMASINA DİKKAT EDİLECEKTİR.</t>
  </si>
  <si>
    <t>SERVİS ARAÇLARI İÇİN OKUL ÇEVRESİNDE GÜZERGAH BELİRLENECEK. OKUL İÇİNDE VE ÇEVRESİNDE PERSONEL ARAÇ VE SERVİS ARAÇLARI İÇİN PARK DÜZENİ OLUŞTURULACAKTIR.</t>
  </si>
  <si>
    <t>ARAÇ İNİŞ ÇIKIŞLARINDA YAĞISLI HAVALARDA KAYGAN ZEMİN OLUŞMA İHTİMALİNE KARŞI MERDİVENLERİNE  KAYDIRMAZ BANT ÇEKİLECEK, İNİŞ ÇIŞIKLAR ARAÇ TAM DURMADAN YAPTIRILMAYACAKTIR.</t>
  </si>
  <si>
    <t>ARAÇLARIN KULLANIM ÖNCESİ VE SONRASI HAVALANDIRILMASI SAĞLANACAKTIR.</t>
  </si>
  <si>
    <t>Okul çıkışları güvenli alanlara açılmıyorsa trafik ekiplerine bildirilecek, yaya geçitleri vb. önlemler alınacaktır.</t>
  </si>
  <si>
    <t>Yemek pişirilen İlgili alanlara görevli personeller dışında girişler olması</t>
  </si>
  <si>
    <t>Yemek yapımını üstlenen firma</t>
  </si>
  <si>
    <t>Yemek yapımını üstlenen firmanın risk analizinin olmaması</t>
  </si>
  <si>
    <t>Hastalık, Maddi Kayıp</t>
  </si>
  <si>
    <t>Hijyen kurallarına uygun çalışmaması</t>
  </si>
  <si>
    <t>Genel Çalışma ortamı</t>
  </si>
  <si>
    <t xml:space="preserve">Çalışma ortamındaki eşyaların düzensiz yerleşimine bağlı; çarpma, sıkışma, düşme ve yaralanma riski </t>
  </si>
  <si>
    <t>Kesici ve delici aletlerin kullanıldıktan sonra ortada dağınık halde bırakılması</t>
  </si>
  <si>
    <t>Kişisel Koruyucu Donanım;Eldiven kullanımı</t>
  </si>
  <si>
    <t>Kişisel Koruyucu Donanım ;Eldiven kullanımı sonucu alerji (lateks )</t>
  </si>
  <si>
    <t>Cilt rahatsızlıkları</t>
  </si>
  <si>
    <t>Yiyecek servisi sırasında kullanılan çatal,kaşık,bıçak vb. aletlerin ve malzemelerin temiz olmamasından kaynaklanabilecek bulaşmalar</t>
  </si>
  <si>
    <t>Personelin Alet ve makine kullanımı konusunda bilgi eksikliği</t>
  </si>
  <si>
    <t>Alet ve makinaların kullanım konusunda yeterince bilgilendirilmemiş personel tarafından kullanılmasından kaynaklanabilecek kazalar</t>
  </si>
  <si>
    <t>Elektrikli mutfak ekipmanları</t>
  </si>
  <si>
    <t>İlgili tüm çalışanların elektrikli mutfak araçları ve makinalarının doğru kullanılması konusunda bilgilerinin olmaması</t>
  </si>
  <si>
    <t>Makina ve ekipmanların elektrik aksamına su veya diğer sıvıların temas etmesi</t>
  </si>
  <si>
    <t xml:space="preserve">Elektrikli ekipmanlar </t>
  </si>
  <si>
    <t>Elektrikli ekipmanların  yanlış kullanımı, topraklamalarının olmaması</t>
  </si>
  <si>
    <t>Kullanılan şebeke suyunun tahlilinin yapılmamış olması</t>
  </si>
  <si>
    <t>Şebeke suyu kullanımı dolayısıyla bakteri ve virüs bulaşma riski bulunması</t>
  </si>
  <si>
    <t>Bulaşıcı hastalık</t>
  </si>
  <si>
    <t>Sıcak malzeme dökülmesi</t>
  </si>
  <si>
    <t>Yemek taşıma</t>
  </si>
  <si>
    <t>Taşınan yemeklerin taşınırken devrilmesi sonucu yaralanma,yanıklar vb, yemek kayıpları</t>
  </si>
  <si>
    <t>Servis alanı ile mutfak arasındaki geçiş yolları</t>
  </si>
  <si>
    <t>Servis alanı ile mutfak arasındaki geçiş yolları çalışanların kapılara ya da diğer meslektaşlarına çarpma riski</t>
  </si>
  <si>
    <t>Personel-Öğrenci Yemek dağıtımı</t>
  </si>
  <si>
    <t>Yemek dağıtım işlemi yapılan yemekhanenin genel hijyen kurallarına uygun olmaması</t>
  </si>
  <si>
    <t>Kurulama bezi kullanımı</t>
  </si>
  <si>
    <t>Kurulama bezlerinin yeterince temizlenmeden kullanılması</t>
  </si>
  <si>
    <t>Bulaşık Yıkama</t>
  </si>
  <si>
    <t>Bulaşıkların uzun süre bekletilip iyi yıkanmaması sonucu hijyen sorunları</t>
  </si>
  <si>
    <t xml:space="preserve">Bulaşık yıkama sonucu su sızıntısı nedeniyle kaygan zemin oluşması; düşme </t>
  </si>
  <si>
    <t>Yaralanma, Sakatlık</t>
  </si>
  <si>
    <t>Açıkta kalan kablo bağlantıları</t>
  </si>
  <si>
    <t>Tezgah altlarında vb yerlerde bulunan kablo bağlantılarının açıkta olması sonucu elektrik çarpması</t>
  </si>
  <si>
    <t xml:space="preserve">Kaygan zemin </t>
  </si>
  <si>
    <t>Yere yağlı yiyeceklerin vb dökülmesi, sıçraması , su dökülmesi sonucu zeminin kayganlaşması sonucu düşme, kirlilik</t>
  </si>
  <si>
    <t>Yaralanma, Hastalık</t>
  </si>
  <si>
    <t>Kullanılan yüzey temizleyiciler, yağ sökücüler</t>
  </si>
  <si>
    <t xml:space="preserve">Kullanılan yüzey emizleyiciler, yağ sökücülerin cilde teması Cilt tahrisleri </t>
  </si>
  <si>
    <t>Cilt rahatsızlıkarı</t>
  </si>
  <si>
    <t>Yemekhanenin genel hijyen kurallarına uygun olmaması</t>
  </si>
  <si>
    <t xml:space="preserve">Atıklar </t>
  </si>
  <si>
    <t>Atık çöp kovaları,atık yağ bidonu , geri dönüşüm kovalarının düzenli boşaltılmaması üzerlerinde gerekli etiketlemenin olmamması</t>
  </si>
  <si>
    <t xml:space="preserve">Hastalık </t>
  </si>
  <si>
    <t>Atık suların atık su yönetmeliğine uygun olmaması</t>
  </si>
  <si>
    <t>Atık sulara yağ karışması</t>
  </si>
  <si>
    <t>Yemekhane girişindeki lavabolar</t>
  </si>
  <si>
    <t>Hijyenik olmaması sonucu bulaşıcı hastalıklar</t>
  </si>
  <si>
    <t>MUTFAK ALANINA MECBURİ GİRİŞLER DIŞINDAKİLER ENGELLENECEK , GİRİŞLERDE GALOŞ, BONE VB KULLANILACAKTIR.</t>
  </si>
  <si>
    <t>YEMEK YAPIMIN ÜSTLENEN FİRMA İS SAĞLIĞI VE GÜVENLİĞİ İLE İLGİLİ FAALİYETLERE BAŞLAMIŞ.RİSK ANALİZİNİ YAPTIRMIŞ.UYGULAMA AŞAMASINDADIR.</t>
  </si>
  <si>
    <t>YEMEK YAPIMINI ÜSTLENEN FİRMANIN GENEL  HİJYEN, ÜRÜN KESME,İŞLEME,PİŞİRME VB DURUMLARDAKİ HİJYEN  KURALLARINA UYGUN, MİKROBİK RAHATSIZLIKLARA SEBEBİYET VERMEYECEK ŞEKİLDE ÇALIŞIP ÇALIŞMADIĞI DENETLENMELİDİR.BU KONUDA BİLGİLENDİRME YAPILMALIDIR.</t>
  </si>
  <si>
    <t>MUTFAK ALANI TEZGAH LAVABO VE MAKİNALARIN UYGUN ERGONOMİK  YERLEŞİMİ SAĞLANMALIDIR.</t>
  </si>
  <si>
    <t>RAFLAR VE DOLAPLAR DUVARA DÜZGÜN VE GÜVENLİ BİR ŞEKİLDE MONTE EDİLECEK MALZEMELER DÜZENLİ BİR ŞEKİLDE DÜŞMEYECEK ŞEKİLDE TAŞIYABİLECEĞİ MİKTARDA YERLEŞTİRİLECEKTİR. RAFLARDA DÜŞMEYE KARŞILIK SÜPÜRGELİK OLACAKTIR.</t>
  </si>
  <si>
    <t xml:space="preserve">BU TÜR ALET VEYA EKİPMANLAR KULLANILDIKTAN SONRA YERLERİNE KALDIRILACAKTIR. </t>
  </si>
  <si>
    <t>LATEKS ALERJISI DURMUNDA ALTERNATİF ELDİVEN TEMİN EDİLECEKTİR.</t>
  </si>
  <si>
    <t>KULLANILAN ÇATAL, KAŞIK, BIÇAKLARIN VB MALZEMELERİN STERİLİZE EDİLMİŞ OLMASINA VE GENEL HİJYENİN SAĞLANMIŞ OLMASINA DİKKAT EDİLECEKTİR. KULLANILAN BIÇAKLAR STRELİZE EDİLMELİDİR.</t>
  </si>
  <si>
    <t>İŞE YENİ BAŞLAYAN VEYA FARKLI GÖREVLERİ OLAN PERSONELİN BİLGİSİ OLMAYAN ALET VE MAKİNALARI KULLANMASI ENGELLENECEKTİR.</t>
  </si>
  <si>
    <t>MAKİNALARIN DOĞRU KULLANIMI VE BAKIMI KONUSUNDA KULLANIM KILAVUZLARI BULUNDURULACAKTIR VE BU KILAVUZLARA UYGUN OLARAK KULLANILACAKLARDIR.</t>
  </si>
  <si>
    <t>ELEKTRİKLİ EKİPMANLAR SU VE KİMYASAL İÇERİKLİ ÜRÜNLERDEN UZAKTA SAKLANMAKTA VE KURU ELLE KULLANILMAKTADIR. ELEKTRİKLİ ALETLER SU GEÇİRMEZ ÖZELLİKTEDİR.</t>
  </si>
  <si>
    <t>ELEKTRİKLİ ALET/EKİPMANLAR ÜRETİCİLERCE SAĞLANAN KULLANIM KLAVUZLARINDA BELİRTİLEN HUSUSLARA UYGUN ŞEKİLDE KULLANILACAK  KULLANIM TALİMATLARI OLACAKTIR. MUHAFAZALARI OLMADAN KULLANILMAYACAKTIR.  ÇALIŞANLAR GÜVENLİ KULLANIMLARI KONUSUNDA BİLGİLENDİRİLECEKTİR. GEREKLİ BAKIMLAR YAPTIRILACAKTIR, TOPRAKLAMALARI OLACAKTIR.</t>
  </si>
  <si>
    <t>ŞEBEKE SUYUNUN,  İL KONTROL LABORATUVARINA ANALİZİ  YAPTIRILACAKTIR.</t>
  </si>
  <si>
    <t>PERSONELİN ÇALIŞMA SIRASINDA KİŞİSEL KORUYUCU, ÖNLÜK, ELDİVEN VS. KULLANMASI SAĞLANACAKTIR.</t>
  </si>
  <si>
    <t>PERSONELE TAŞIMA KONUSUNDA EĞİTİM VERİLMELİ. SICAK MALZEMELER İÇİ UYGUN KKD KULLANILMALI.</t>
  </si>
  <si>
    <t xml:space="preserve">SERVİS ALANI İLE MUTFAK ARASINDAKİ GEÇİŞ YOLLARI ÇARPMA RİSKİ OLUŞTURMAYACAK ŞEKİLDE  DÜZENLENMİŞ OLACAKTIR. </t>
  </si>
  <si>
    <t>DÜZENLİ ARALIKLARLA TEMİZLİĞİ YAPILACAKTIR. MUTFAKTA ÇALIŞAN PERSONEL GENEL HİJYEN KURALLARINA UYGUN ÇALIŞACAKTIR.</t>
  </si>
  <si>
    <t>KULLANILAN KURULAMA BEZLERİ YETERİNCE TEMİZLENDİKTEN SONRA KULLANIMA DEVAM EDİLECEKTİR.</t>
  </si>
  <si>
    <t>KİRLİ ARAÇ GEREÇLER ÇOK BEKLETİLMEDEN İYİ BİR ŞEKİLDE YIKANACAKTIR.</t>
  </si>
  <si>
    <t xml:space="preserve">KAYGAN ZEMİN OLUŞTUĞUNDA PASPASLAMA YAPILACAK,KAYGAN ZEMİN UYARISI KONULACAKTIR. </t>
  </si>
  <si>
    <t>KABLOLAR BAĞLANTI NOKTALARINDAN İZOLE BANTLA BAĞLANACAK, ÇALIŞANLARIN VE SUYUN TEMAS ETMEYECEĞİ NOKTALARA SABİTLENECEKTİR.</t>
  </si>
  <si>
    <t>ZEMİN ISLAK BIRAKILMAYACAK KAYGAN ZEMİN UYARI LEVHALARI KOYULACAKTIR. PERSONEL AYAKKABILARI/TERLİKLERİ  KAYMAZ TABANLI OLMASI SAĞLANACAKTIR. PERSONEL BU KONUDA BİLGİLENDİRİLECEKTİR.</t>
  </si>
  <si>
    <t>PERSONELİN ÇALIŞMA SIRASINDA KİŞİSEL KORUYUCU, ELDİVEN. KULLANMASI SAĞLANACAKTIR.BU KONUDA BİLGİLENDİRİLECEK VE GEREKLİ DENETİMLER YAPILACAKTIR.</t>
  </si>
  <si>
    <t>TÜM ATIK KAPLARI ÜZERLERİ ETİKETLENECEK. UYGUN YERLERE KONULACAK DÜZENLİ BOŞATILMALARI SAĞLANACAK. KAPAKLARI KAPALI OLACAKTIR.</t>
  </si>
  <si>
    <t>ATIK SU YÖNETMELİĞİNE UYGUN OLARAK, TOPLANAN YAĞLAR, ÇEVRE İL MÜDÜRLÜĞÜNDEN TEMİN EDİLEN ULUSAL ATIK TAŞIMA FORMU İLE BİRLİKTE YAĞ TOPLAYAN LİSANSLI FİRMAYA TESLİM EDİLECEKTİR.</t>
  </si>
  <si>
    <t xml:space="preserve">GÜNLÜK DÜZENLİ TEMİZLİĞİ YAPILACAKTIR. KAPILARI DOĞRUDAN MUTFAK ALANINA AÇILMAYACAK ŞEKİLDE OLACAKTIR.                        </t>
  </si>
  <si>
    <t>ACİL PLAN</t>
  </si>
  <si>
    <t>AYDINLATMA</t>
  </si>
  <si>
    <t>DOĞALGAZ</t>
  </si>
  <si>
    <t>ELEKTRİK TESİSAT VE EKİPMANLARI</t>
  </si>
  <si>
    <t>ERGONOMİ</t>
  </si>
  <si>
    <t>GENEL TEMİZLİK</t>
  </si>
  <si>
    <t>ISLAK HACİMLER</t>
  </si>
  <si>
    <t>KORİDORLAR</t>
  </si>
  <si>
    <t>LABORATUVAR</t>
  </si>
  <si>
    <t>MERDİVENLER</t>
  </si>
  <si>
    <t>OFİS ÇALIŞMALARI</t>
  </si>
  <si>
    <t>OKUL SERVİSLER</t>
  </si>
  <si>
    <t>ORTAK KULLANIM ALANLARI</t>
  </si>
  <si>
    <t>SINIFLAR</t>
  </si>
  <si>
    <t>YEMEKHANE</t>
  </si>
  <si>
    <t>YANGIN VE PATLAMA</t>
  </si>
  <si>
    <t>TERMİN TARİHİ</t>
  </si>
  <si>
    <t>Muhafazalar</t>
  </si>
  <si>
    <t>Ağaç döküntüleri veya kuruyabilen organik atıkların temizliği kontrol edilecek.</t>
  </si>
  <si>
    <t>Bayrak direkleri</t>
  </si>
  <si>
    <t>Yağmur oluk ve borular</t>
  </si>
  <si>
    <t>Toplanma Alanları</t>
  </si>
  <si>
    <t>Kör Noktalar</t>
  </si>
  <si>
    <r>
      <t xml:space="preserve">
</t>
    </r>
    <r>
      <rPr>
        <b/>
        <sz val="14"/>
        <color indexed="8"/>
        <rFont val="Arial"/>
        <family val="2"/>
        <charset val="162"/>
      </rPr>
      <t>………………………………….. MÜDÜRLÜĞÜ</t>
    </r>
    <r>
      <rPr>
        <sz val="14"/>
        <color indexed="8"/>
        <rFont val="Arial"/>
        <family val="2"/>
        <charset val="162"/>
      </rPr>
      <t xml:space="preserve">                                                                         
</t>
    </r>
    <r>
      <rPr>
        <b/>
        <sz val="14"/>
        <color indexed="8"/>
        <rFont val="Arial"/>
        <family val="2"/>
        <charset val="162"/>
      </rPr>
      <t>Adresi:</t>
    </r>
    <r>
      <rPr>
        <sz val="14"/>
        <color indexed="8"/>
        <rFont val="Arial"/>
        <family val="2"/>
        <charset val="162"/>
      </rPr>
      <t>………………………………………………………………………..</t>
    </r>
  </si>
  <si>
    <t>SORUMLU KİŞİ</t>
  </si>
  <si>
    <t>1-3 HAFTA</t>
  </si>
  <si>
    <t>1 AY</t>
  </si>
  <si>
    <t>1-3 AY</t>
  </si>
  <si>
    <t>İşveren Vekili</t>
  </si>
  <si>
    <t xml:space="preserve">İŞVEREN/VEKİLİ                                         </t>
  </si>
  <si>
    <t xml:space="preserve">ÇALIŞAN TEMSİLCİSİ </t>
  </si>
  <si>
    <t xml:space="preserve">İŞ GÜVENLİĞİ UZMANI :                                                                   </t>
  </si>
  <si>
    <t>…../…../2016-…./…../2022</t>
  </si>
  <si>
    <t>………………………..</t>
  </si>
  <si>
    <t>……/…../…../2016</t>
  </si>
  <si>
    <t>Uygun şekilde havalandırma baca vb. tahsis edilecek.</t>
  </si>
  <si>
    <t>Gerekli tebdirler alınacak.</t>
  </si>
  <si>
    <t>BİNA DIŞ CEPHE</t>
  </si>
  <si>
    <t>Yüksekte parça
düşmesine</t>
  </si>
  <si>
    <t>yaralanma, iş gücü kaybı,
ölüm</t>
  </si>
  <si>
    <t xml:space="preserve">dış cephesinde oluşan çatlaklıklar ve dökülmeler herhangi bir kazaya meal vermeden biran önce
tadilat altına alınmalıdır.
</t>
  </si>
  <si>
    <t>Dış cephenin sağlamlığı</t>
  </si>
  <si>
    <t>Tesisat</t>
  </si>
  <si>
    <t>sıcak soğuk maddeler</t>
  </si>
  <si>
    <t xml:space="preserve">kkd </t>
  </si>
  <si>
    <t>Aydınlatma ekipmanları</t>
  </si>
  <si>
    <t>Elektrik prizleri</t>
  </si>
  <si>
    <t xml:space="preserve">MİKROBİYOLOJİK HASTALIKLAR HAŞERE KEMİRGEN PİS KOKU </t>
  </si>
</sst>
</file>

<file path=xl/styles.xml><?xml version="1.0" encoding="utf-8"?>
<styleSheet xmlns="http://schemas.openxmlformats.org/spreadsheetml/2006/main">
  <fonts count="50">
    <font>
      <sz val="11"/>
      <color theme="1"/>
      <name val="Calibri"/>
      <family val="2"/>
      <charset val="162"/>
      <scheme val="minor"/>
    </font>
    <font>
      <sz val="11"/>
      <color indexed="8"/>
      <name val="Tahoma"/>
      <family val="2"/>
      <charset val="162"/>
    </font>
    <font>
      <b/>
      <sz val="12"/>
      <color indexed="8"/>
      <name val="Tahoma"/>
      <family val="2"/>
      <charset val="162"/>
    </font>
    <font>
      <b/>
      <sz val="11"/>
      <color indexed="8"/>
      <name val="Tahoma"/>
      <family val="2"/>
      <charset val="162"/>
    </font>
    <font>
      <sz val="8"/>
      <name val="Calibri"/>
      <family val="2"/>
      <charset val="162"/>
    </font>
    <font>
      <sz val="11"/>
      <color indexed="8"/>
      <name val="Tahoma"/>
      <family val="2"/>
      <charset val="162"/>
    </font>
    <font>
      <b/>
      <sz val="11"/>
      <color indexed="8"/>
      <name val="Tahoma"/>
      <family val="2"/>
      <charset val="162"/>
    </font>
    <font>
      <b/>
      <sz val="11"/>
      <color indexed="8"/>
      <name val="Calibri"/>
      <family val="2"/>
      <charset val="162"/>
    </font>
    <font>
      <sz val="12"/>
      <color indexed="8"/>
      <name val="Tahoma"/>
      <family val="2"/>
      <charset val="162"/>
    </font>
    <font>
      <b/>
      <sz val="11"/>
      <color theme="1"/>
      <name val="Calibri"/>
      <family val="2"/>
      <charset val="162"/>
      <scheme val="minor"/>
    </font>
    <font>
      <sz val="22"/>
      <color theme="1"/>
      <name val="Calibri"/>
      <family val="2"/>
      <charset val="162"/>
      <scheme val="minor"/>
    </font>
    <font>
      <b/>
      <sz val="11"/>
      <color rgb="FFFF0000"/>
      <name val="Calibri"/>
      <family val="2"/>
      <charset val="162"/>
      <scheme val="minor"/>
    </font>
    <font>
      <sz val="10"/>
      <name val="Arial"/>
      <family val="2"/>
      <charset val="162"/>
    </font>
    <font>
      <b/>
      <sz val="24"/>
      <color theme="1"/>
      <name val="Calibri"/>
      <family val="2"/>
      <charset val="162"/>
      <scheme val="minor"/>
    </font>
    <font>
      <b/>
      <sz val="14"/>
      <color theme="1"/>
      <name val="Calibri"/>
      <family val="2"/>
      <charset val="162"/>
      <scheme val="minor"/>
    </font>
    <font>
      <b/>
      <sz val="16"/>
      <color theme="1"/>
      <name val="Calibri"/>
      <family val="2"/>
      <charset val="162"/>
      <scheme val="minor"/>
    </font>
    <font>
      <b/>
      <sz val="12"/>
      <color theme="1"/>
      <name val="Calibri"/>
      <family val="2"/>
      <charset val="162"/>
      <scheme val="minor"/>
    </font>
    <font>
      <b/>
      <sz val="12"/>
      <name val="Calibri"/>
      <family val="2"/>
      <charset val="162"/>
      <scheme val="minor"/>
    </font>
    <font>
      <sz val="12"/>
      <name val="Calibri"/>
      <family val="2"/>
      <charset val="162"/>
      <scheme val="minor"/>
    </font>
    <font>
      <sz val="11"/>
      <name val="Arial"/>
      <family val="2"/>
      <charset val="162"/>
    </font>
    <font>
      <sz val="12"/>
      <name val="Arial"/>
      <family val="2"/>
      <charset val="162"/>
    </font>
    <font>
      <sz val="12"/>
      <color indexed="8"/>
      <name val="Arial"/>
      <family val="2"/>
      <charset val="162"/>
    </font>
    <font>
      <b/>
      <sz val="9"/>
      <color theme="1"/>
      <name val="Calibri"/>
      <family val="2"/>
      <charset val="162"/>
      <scheme val="minor"/>
    </font>
    <font>
      <sz val="12"/>
      <color theme="1"/>
      <name val="Calibri"/>
      <family val="2"/>
      <charset val="162"/>
      <scheme val="minor"/>
    </font>
    <font>
      <sz val="12"/>
      <color theme="1"/>
      <name val="Times New Roman"/>
      <family val="1"/>
      <charset val="162"/>
    </font>
    <font>
      <sz val="12"/>
      <name val="Times New Roman"/>
      <family val="1"/>
      <charset val="162"/>
    </font>
    <font>
      <b/>
      <sz val="11"/>
      <color indexed="8"/>
      <name val="Arial"/>
      <family val="2"/>
      <charset val="162"/>
    </font>
    <font>
      <b/>
      <sz val="12"/>
      <color indexed="8"/>
      <name val="Arial"/>
      <family val="2"/>
      <charset val="162"/>
    </font>
    <font>
      <b/>
      <sz val="22"/>
      <color theme="1"/>
      <name val="Arial"/>
      <family val="2"/>
      <charset val="162"/>
    </font>
    <font>
      <b/>
      <sz val="12"/>
      <color rgb="FF00B050"/>
      <name val="Arial"/>
      <family val="2"/>
      <charset val="162"/>
    </font>
    <font>
      <sz val="22"/>
      <color theme="1"/>
      <name val="Arial"/>
      <family val="2"/>
      <charset val="162"/>
    </font>
    <font>
      <b/>
      <sz val="12"/>
      <color rgb="FFFF0000"/>
      <name val="Arial"/>
      <family val="2"/>
      <charset val="162"/>
    </font>
    <font>
      <b/>
      <sz val="18"/>
      <color theme="1"/>
      <name val="Arial"/>
      <family val="2"/>
      <charset val="162"/>
    </font>
    <font>
      <sz val="18"/>
      <color theme="1"/>
      <name val="Arial"/>
      <family val="2"/>
      <charset val="162"/>
    </font>
    <font>
      <b/>
      <sz val="20"/>
      <color theme="1"/>
      <name val="Arial"/>
      <family val="2"/>
      <charset val="162"/>
    </font>
    <font>
      <sz val="20"/>
      <color theme="1"/>
      <name val="Arial"/>
      <family val="2"/>
      <charset val="162"/>
    </font>
    <font>
      <b/>
      <sz val="14"/>
      <color theme="1"/>
      <name val="Arial"/>
      <family val="2"/>
      <charset val="162"/>
    </font>
    <font>
      <b/>
      <sz val="12"/>
      <name val="Arial"/>
      <family val="2"/>
      <charset val="162"/>
    </font>
    <font>
      <b/>
      <sz val="12"/>
      <color theme="1"/>
      <name val="Arial"/>
      <family val="2"/>
      <charset val="162"/>
    </font>
    <font>
      <sz val="12"/>
      <color theme="1"/>
      <name val="Arial"/>
      <family val="2"/>
      <charset val="162"/>
    </font>
    <font>
      <b/>
      <sz val="11"/>
      <color theme="1"/>
      <name val="Arial"/>
      <family val="2"/>
      <charset val="162"/>
    </font>
    <font>
      <sz val="11"/>
      <color theme="1"/>
      <name val="Arial"/>
      <family val="2"/>
      <charset val="162"/>
    </font>
    <font>
      <sz val="14"/>
      <color indexed="8"/>
      <name val="Arial"/>
      <family val="2"/>
      <charset val="162"/>
    </font>
    <font>
      <b/>
      <sz val="14"/>
      <color indexed="8"/>
      <name val="Arial"/>
      <family val="2"/>
      <charset val="162"/>
    </font>
    <font>
      <sz val="11"/>
      <color indexed="8"/>
      <name val="Arial"/>
      <family val="2"/>
      <charset val="162"/>
    </font>
    <font>
      <b/>
      <sz val="26"/>
      <color indexed="8"/>
      <name val="Arial"/>
      <family val="2"/>
      <charset val="162"/>
    </font>
    <font>
      <b/>
      <sz val="16"/>
      <name val="Calibri"/>
      <family val="2"/>
      <charset val="162"/>
    </font>
    <font>
      <b/>
      <sz val="16"/>
      <color rgb="FF000000"/>
      <name val="Calibri"/>
      <family val="2"/>
      <charset val="162"/>
      <scheme val="minor"/>
    </font>
    <font>
      <b/>
      <sz val="16"/>
      <color indexed="8"/>
      <name val="Calibri"/>
      <family val="2"/>
      <charset val="162"/>
    </font>
    <font>
      <sz val="11"/>
      <color theme="1"/>
      <name val="Times New Roman"/>
      <family val="1"/>
      <charset val="162"/>
    </font>
  </fonts>
  <fills count="12">
    <fill>
      <patternFill patternType="none"/>
    </fill>
    <fill>
      <patternFill patternType="gray125"/>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59999389629810485"/>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2" fillId="0" borderId="0"/>
  </cellStyleXfs>
  <cellXfs count="244">
    <xf numFmtId="0" fontId="0" fillId="0" borderId="0" xfId="0"/>
    <xf numFmtId="0" fontId="1" fillId="0" borderId="0" xfId="0" applyFont="1" applyFill="1" applyAlignment="1">
      <alignment vertical="center" wrapText="1"/>
    </xf>
    <xf numFmtId="0" fontId="1" fillId="0" borderId="0" xfId="0" applyFont="1" applyFill="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1" fillId="0" borderId="0" xfId="0" applyFont="1" applyAlignment="1">
      <alignment horizontal="left" vertical="center"/>
    </xf>
    <xf numFmtId="0" fontId="8" fillId="0" borderId="0" xfId="0" applyFont="1" applyBorder="1" applyAlignment="1">
      <alignment vertical="center"/>
    </xf>
    <xf numFmtId="0" fontId="0" fillId="0" borderId="8" xfId="0" applyBorder="1"/>
    <xf numFmtId="0" fontId="0" fillId="0" borderId="9" xfId="0" applyBorder="1"/>
    <xf numFmtId="0" fontId="0" fillId="0" borderId="10" xfId="0" applyBorder="1"/>
    <xf numFmtId="0" fontId="0" fillId="0" borderId="0" xfId="0" applyBorder="1"/>
    <xf numFmtId="0" fontId="0" fillId="0" borderId="4" xfId="0" applyBorder="1"/>
    <xf numFmtId="0" fontId="0" fillId="0" borderId="7" xfId="0" applyBorder="1"/>
    <xf numFmtId="0" fontId="0" fillId="0" borderId="0" xfId="0" applyBorder="1" applyAlignment="1">
      <alignment horizontal="center"/>
    </xf>
    <xf numFmtId="0" fontId="0" fillId="0" borderId="11" xfId="0" applyBorder="1"/>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0" fillId="0" borderId="15" xfId="0" applyBorder="1" applyAlignment="1">
      <alignment horizontal="center" wrapText="1"/>
    </xf>
    <xf numFmtId="0" fontId="9" fillId="0" borderId="13" xfId="0" applyFont="1" applyFill="1" applyBorder="1" applyAlignment="1">
      <alignment horizontal="center" vertical="center"/>
    </xf>
    <xf numFmtId="0" fontId="9" fillId="0" borderId="13" xfId="0" applyFont="1" applyBorder="1" applyAlignment="1">
      <alignment horizontal="center" vertical="center"/>
    </xf>
    <xf numFmtId="0" fontId="0" fillId="0" borderId="15" xfId="0" applyBorder="1" applyAlignment="1">
      <alignment horizontal="center" vertical="center" wrapText="1"/>
    </xf>
    <xf numFmtId="0" fontId="0" fillId="2"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2" xfId="0" applyFill="1" applyBorder="1" applyAlignment="1">
      <alignment horizontal="center" vertical="center"/>
    </xf>
    <xf numFmtId="49" fontId="9" fillId="2" borderId="19" xfId="0" applyNumberFormat="1" applyFont="1" applyFill="1" applyBorder="1" applyAlignment="1">
      <alignment horizontal="center" vertical="center"/>
    </xf>
    <xf numFmtId="49" fontId="9" fillId="4" borderId="19" xfId="0" applyNumberFormat="1" applyFont="1" applyFill="1" applyBorder="1" applyAlignment="1">
      <alignment horizontal="center" vertical="center"/>
    </xf>
    <xf numFmtId="0" fontId="0" fillId="4" borderId="21" xfId="0" applyFill="1" applyBorder="1" applyAlignment="1">
      <alignment horizontal="center" vertical="center"/>
    </xf>
    <xf numFmtId="0" fontId="0" fillId="4" borderId="17" xfId="0" applyFill="1" applyBorder="1" applyAlignment="1">
      <alignment horizontal="center" vertical="center"/>
    </xf>
    <xf numFmtId="0" fontId="0" fillId="4" borderId="1" xfId="0" applyFill="1" applyBorder="1" applyAlignment="1">
      <alignment horizontal="center" vertical="center"/>
    </xf>
    <xf numFmtId="0" fontId="0" fillId="4" borderId="3" xfId="0" applyFill="1" applyBorder="1" applyAlignment="1">
      <alignment horizontal="center" vertical="center"/>
    </xf>
    <xf numFmtId="0" fontId="0" fillId="4" borderId="2" xfId="0" applyFill="1" applyBorder="1" applyAlignment="1">
      <alignment horizontal="center" vertical="center"/>
    </xf>
    <xf numFmtId="49" fontId="9" fillId="5" borderId="19" xfId="0" applyNumberFormat="1" applyFont="1" applyFill="1" applyBorder="1" applyAlignment="1">
      <alignment horizontal="center" vertical="center"/>
    </xf>
    <xf numFmtId="0" fontId="10" fillId="0" borderId="0" xfId="0" applyFont="1" applyAlignment="1">
      <alignment horizontal="center"/>
    </xf>
    <xf numFmtId="0" fontId="9" fillId="0" borderId="7" xfId="0" applyFont="1" applyBorder="1" applyAlignment="1">
      <alignment horizontal="center" vertical="center" textRotation="90" wrapText="1"/>
    </xf>
    <xf numFmtId="0" fontId="9" fillId="0" borderId="0" xfId="0" applyFont="1" applyBorder="1" applyAlignment="1">
      <alignment horizontal="center" vertical="center"/>
    </xf>
    <xf numFmtId="0" fontId="0" fillId="0" borderId="0" xfId="0" applyFill="1" applyBorder="1" applyAlignment="1">
      <alignment horizontal="center" vertical="center"/>
    </xf>
    <xf numFmtId="0" fontId="0" fillId="0" borderId="0" xfId="0" applyFill="1" applyBorder="1"/>
    <xf numFmtId="0" fontId="0" fillId="0" borderId="0" xfId="0" applyBorder="1" applyAlignment="1">
      <alignment horizont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8" fillId="0" borderId="0" xfId="0" applyFont="1" applyAlignment="1">
      <alignment vertical="center"/>
    </xf>
    <xf numFmtId="0" fontId="2" fillId="0" borderId="0" xfId="0" applyFont="1" applyBorder="1" applyAlignment="1">
      <alignment horizontal="center" vertical="center"/>
    </xf>
    <xf numFmtId="0" fontId="0" fillId="7" borderId="19" xfId="0" applyFill="1" applyBorder="1" applyAlignment="1">
      <alignment horizontal="center" vertical="center"/>
    </xf>
    <xf numFmtId="0" fontId="0" fillId="7" borderId="1" xfId="0" applyFill="1" applyBorder="1" applyAlignment="1">
      <alignment horizontal="center" vertical="center"/>
    </xf>
    <xf numFmtId="0" fontId="0" fillId="7" borderId="20" xfId="0" applyFill="1" applyBorder="1" applyAlignment="1">
      <alignment horizontal="center" vertical="center"/>
    </xf>
    <xf numFmtId="49" fontId="9" fillId="7" borderId="19" xfId="0" applyNumberFormat="1" applyFont="1" applyFill="1" applyBorder="1" applyAlignment="1">
      <alignment horizontal="center" vertical="center"/>
    </xf>
    <xf numFmtId="0" fontId="8" fillId="0" borderId="0" xfId="0" applyFont="1" applyBorder="1" applyAlignment="1">
      <alignment horizontal="left" vertical="center" readingOrder="1"/>
    </xf>
    <xf numFmtId="0" fontId="12" fillId="0" borderId="19" xfId="1" applyBorder="1" applyAlignment="1">
      <alignment horizontal="center" vertical="center"/>
    </xf>
    <xf numFmtId="0" fontId="0" fillId="11" borderId="19" xfId="0" applyFill="1" applyBorder="1" applyAlignment="1">
      <alignment horizontal="center" vertical="center"/>
    </xf>
    <xf numFmtId="0" fontId="0" fillId="11" borderId="20" xfId="0" applyFill="1" applyBorder="1" applyAlignment="1">
      <alignment horizontal="center" vertical="center"/>
    </xf>
    <xf numFmtId="0" fontId="0" fillId="11" borderId="1" xfId="0" applyFill="1" applyBorder="1" applyAlignment="1">
      <alignment horizontal="center" vertical="center"/>
    </xf>
    <xf numFmtId="49" fontId="9" fillId="11" borderId="19" xfId="0" applyNumberFormat="1" applyFont="1" applyFill="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readingOrder="1"/>
    </xf>
    <xf numFmtId="0" fontId="1" fillId="0" borderId="0" xfId="0" applyFont="1" applyBorder="1" applyAlignment="1">
      <alignment horizontal="left" vertical="center"/>
    </xf>
    <xf numFmtId="0" fontId="3" fillId="0" borderId="0" xfId="0" applyFont="1" applyBorder="1" applyAlignment="1">
      <alignment horizontal="center" vertical="center"/>
    </xf>
    <xf numFmtId="0" fontId="21" fillId="0" borderId="1" xfId="0" applyFont="1" applyBorder="1" applyAlignment="1">
      <alignment horizontal="center" vertical="center" wrapText="1" readingOrder="1"/>
    </xf>
    <xf numFmtId="0" fontId="27" fillId="0" borderId="1" xfId="0" applyFont="1" applyFill="1" applyBorder="1" applyAlignment="1">
      <alignment horizontal="center" vertical="center" wrapText="1" readingOrder="1"/>
    </xf>
    <xf numFmtId="0" fontId="29" fillId="0" borderId="1" xfId="0" applyFont="1" applyFill="1" applyBorder="1" applyAlignment="1">
      <alignment horizontal="center" vertical="center" wrapText="1" readingOrder="1"/>
    </xf>
    <xf numFmtId="14" fontId="21" fillId="0" borderId="1" xfId="0" applyNumberFormat="1" applyFont="1" applyBorder="1" applyAlignment="1">
      <alignment horizontal="center" vertical="center" readingOrder="1"/>
    </xf>
    <xf numFmtId="3" fontId="21" fillId="0" borderId="1" xfId="0" applyNumberFormat="1" applyFont="1" applyFill="1" applyBorder="1" applyAlignment="1">
      <alignment horizontal="center" vertical="center" wrapText="1" readingOrder="1"/>
    </xf>
    <xf numFmtId="3" fontId="21" fillId="0" borderId="1" xfId="0" applyNumberFormat="1" applyFont="1" applyBorder="1" applyAlignment="1">
      <alignment horizontal="center" vertical="center" wrapText="1" readingOrder="1"/>
    </xf>
    <xf numFmtId="0" fontId="20" fillId="0" borderId="1" xfId="0" applyFont="1" applyFill="1" applyBorder="1" applyAlignment="1">
      <alignment horizontal="center" vertical="center" wrapText="1" readingOrder="1"/>
    </xf>
    <xf numFmtId="0" fontId="27" fillId="0" borderId="1" xfId="0" applyFont="1" applyFill="1" applyBorder="1" applyAlignment="1" applyProtection="1">
      <alignment horizontal="center" vertical="center" wrapText="1" readingOrder="1"/>
      <protection locked="0"/>
    </xf>
    <xf numFmtId="0" fontId="27" fillId="0" borderId="1" xfId="0" applyFont="1" applyFill="1" applyBorder="1" applyAlignment="1">
      <alignment horizontal="center" vertical="center" textRotation="90" wrapText="1" readingOrder="1"/>
    </xf>
    <xf numFmtId="14" fontId="27" fillId="0" borderId="1" xfId="0" applyNumberFormat="1" applyFont="1" applyFill="1" applyBorder="1" applyAlignment="1">
      <alignment horizontal="center" vertical="center" wrapText="1" readingOrder="1"/>
    </xf>
    <xf numFmtId="0" fontId="27" fillId="0" borderId="1" xfId="0" applyFont="1" applyBorder="1" applyAlignment="1">
      <alignment horizontal="center" vertical="center" wrapText="1" readingOrder="1"/>
    </xf>
    <xf numFmtId="0" fontId="21" fillId="0" borderId="1" xfId="0" applyFont="1" applyFill="1" applyBorder="1" applyAlignment="1">
      <alignment horizontal="center" vertical="center" wrapText="1" readingOrder="1"/>
    </xf>
    <xf numFmtId="0" fontId="29" fillId="0" borderId="1" xfId="0" applyFont="1" applyBorder="1" applyAlignment="1">
      <alignment horizontal="center" vertical="center" wrapText="1" readingOrder="1"/>
    </xf>
    <xf numFmtId="0" fontId="31" fillId="0" borderId="1" xfId="0" applyFont="1" applyFill="1" applyBorder="1" applyAlignment="1">
      <alignment horizontal="center" vertical="center" wrapText="1" readingOrder="1"/>
    </xf>
    <xf numFmtId="0" fontId="27" fillId="0" borderId="1" xfId="0" applyFont="1" applyBorder="1" applyAlignment="1" applyProtection="1">
      <alignment horizontal="center" vertical="center" wrapText="1" readingOrder="1"/>
      <protection locked="0"/>
    </xf>
    <xf numFmtId="0" fontId="31" fillId="0" borderId="1" xfId="0" applyFont="1" applyBorder="1" applyAlignment="1">
      <alignment horizontal="center" vertical="center" wrapText="1" readingOrder="1"/>
    </xf>
    <xf numFmtId="0" fontId="37" fillId="0" borderId="1" xfId="0" applyFont="1" applyBorder="1" applyAlignment="1">
      <alignment horizontal="center" vertical="center" wrapText="1" readingOrder="1"/>
    </xf>
    <xf numFmtId="0" fontId="38" fillId="0" borderId="1" xfId="0" applyFont="1" applyBorder="1" applyAlignment="1">
      <alignment horizontal="center" vertical="center" readingOrder="1"/>
    </xf>
    <xf numFmtId="0" fontId="37" fillId="0" borderId="1" xfId="0" applyFont="1" applyBorder="1" applyAlignment="1" applyProtection="1">
      <alignment horizontal="center" vertical="center" wrapText="1" readingOrder="1"/>
      <protection locked="0"/>
    </xf>
    <xf numFmtId="0" fontId="39" fillId="0" borderId="1" xfId="0" applyNumberFormat="1" applyFont="1" applyBorder="1" applyAlignment="1">
      <alignment horizontal="center" vertical="center" wrapText="1" readingOrder="1"/>
    </xf>
    <xf numFmtId="0" fontId="39" fillId="0" borderId="1" xfId="0" applyFont="1" applyBorder="1" applyAlignment="1">
      <alignment horizontal="center" vertical="center" wrapText="1" readingOrder="1"/>
    </xf>
    <xf numFmtId="0" fontId="26" fillId="0" borderId="1" xfId="0" applyFont="1" applyFill="1" applyBorder="1" applyAlignment="1">
      <alignment horizontal="center" vertical="center" wrapText="1"/>
    </xf>
    <xf numFmtId="0" fontId="36" fillId="9" borderId="1" xfId="0" applyFont="1" applyFill="1" applyBorder="1" applyAlignment="1">
      <alignment horizontal="center" vertical="center" textRotation="90" wrapText="1"/>
    </xf>
    <xf numFmtId="0" fontId="28" fillId="9" borderId="1" xfId="0" applyFont="1" applyFill="1" applyBorder="1" applyAlignment="1">
      <alignment horizontal="center" vertical="center" textRotation="90" wrapText="1"/>
    </xf>
    <xf numFmtId="0" fontId="32" fillId="9" borderId="1" xfId="0" applyFont="1" applyFill="1" applyBorder="1" applyAlignment="1">
      <alignment horizontal="center" vertical="center" textRotation="90" wrapText="1"/>
    </xf>
    <xf numFmtId="0" fontId="5" fillId="0" borderId="1" xfId="0" applyFont="1" applyBorder="1" applyAlignment="1">
      <alignment horizontal="center" vertical="center"/>
    </xf>
    <xf numFmtId="0" fontId="27" fillId="0" borderId="1" xfId="0" applyFont="1" applyFill="1" applyBorder="1" applyAlignment="1">
      <alignment horizontal="center" vertical="center" wrapText="1"/>
    </xf>
    <xf numFmtId="0" fontId="27" fillId="0" borderId="37" xfId="0" applyFont="1" applyFill="1" applyBorder="1" applyAlignment="1">
      <alignment horizontal="center" vertical="center" textRotation="90" wrapText="1" readingOrder="1"/>
    </xf>
    <xf numFmtId="14" fontId="27" fillId="0" borderId="37" xfId="0" applyNumberFormat="1" applyFont="1" applyFill="1" applyBorder="1" applyAlignment="1">
      <alignment horizontal="center" vertical="center" wrapText="1" readingOrder="1"/>
    </xf>
    <xf numFmtId="0" fontId="48" fillId="0" borderId="0" xfId="0" applyFont="1" applyBorder="1" applyAlignment="1">
      <alignment horizontal="left" vertical="top" wrapText="1"/>
    </xf>
    <xf numFmtId="3" fontId="21" fillId="0" borderId="37" xfId="0" applyNumberFormat="1" applyFont="1" applyBorder="1" applyAlignment="1">
      <alignment horizontal="center" vertical="center" wrapText="1" readingOrder="1"/>
    </xf>
    <xf numFmtId="0" fontId="20" fillId="0" borderId="37" xfId="0" applyFont="1" applyFill="1" applyBorder="1" applyAlignment="1">
      <alignment horizontal="center" vertical="center" wrapText="1" readingOrder="1"/>
    </xf>
    <xf numFmtId="0" fontId="27" fillId="0" borderId="37" xfId="0" applyFont="1" applyFill="1" applyBorder="1" applyAlignment="1" applyProtection="1">
      <alignment horizontal="center" vertical="center" wrapText="1" readingOrder="1"/>
      <protection locked="0"/>
    </xf>
    <xf numFmtId="0" fontId="27" fillId="0" borderId="25" xfId="0" applyFont="1" applyFill="1" applyBorder="1" applyAlignment="1">
      <alignment horizontal="center" vertical="center" wrapText="1" readingOrder="1"/>
    </xf>
    <xf numFmtId="0" fontId="28" fillId="9" borderId="55" xfId="0" applyFont="1" applyFill="1" applyBorder="1" applyAlignment="1">
      <alignment horizontal="center" vertical="center" textRotation="90" wrapText="1"/>
    </xf>
    <xf numFmtId="0" fontId="13" fillId="0" borderId="28" xfId="1" applyFont="1" applyBorder="1" applyAlignment="1">
      <alignment horizontal="center" vertical="center"/>
    </xf>
    <xf numFmtId="0" fontId="13" fillId="0" borderId="29" xfId="1" applyFont="1" applyBorder="1" applyAlignment="1">
      <alignment horizontal="center" vertical="center"/>
    </xf>
    <xf numFmtId="0" fontId="13" fillId="0" borderId="30" xfId="1" applyFont="1" applyBorder="1" applyAlignment="1">
      <alignment horizontal="center" vertical="center"/>
    </xf>
    <xf numFmtId="0" fontId="14" fillId="8" borderId="31" xfId="1" applyFont="1" applyFill="1" applyBorder="1" applyAlignment="1">
      <alignment horizontal="center" vertical="center"/>
    </xf>
    <xf numFmtId="0" fontId="14" fillId="8" borderId="35" xfId="1" applyFont="1" applyFill="1" applyBorder="1" applyAlignment="1">
      <alignment horizontal="center" vertical="center"/>
    </xf>
    <xf numFmtId="0" fontId="14" fillId="8" borderId="40" xfId="1" applyFont="1" applyFill="1" applyBorder="1" applyAlignment="1">
      <alignment horizontal="center" vertical="center"/>
    </xf>
    <xf numFmtId="0" fontId="14" fillId="8" borderId="26" xfId="1" applyFont="1" applyFill="1" applyBorder="1" applyAlignment="1">
      <alignment horizontal="center" vertical="center"/>
    </xf>
    <xf numFmtId="0" fontId="14" fillId="8" borderId="36" xfId="1" applyFont="1" applyFill="1" applyBorder="1" applyAlignment="1">
      <alignment horizontal="center" vertical="center"/>
    </xf>
    <xf numFmtId="14" fontId="15" fillId="9" borderId="41" xfId="1" applyNumberFormat="1" applyFont="1" applyFill="1" applyBorder="1" applyAlignment="1">
      <alignment horizontal="center" vertical="center" wrapText="1"/>
    </xf>
    <xf numFmtId="0" fontId="9" fillId="9" borderId="41" xfId="1" applyFont="1" applyFill="1" applyBorder="1" applyAlignment="1">
      <alignment horizontal="center" vertical="center" wrapText="1"/>
    </xf>
    <xf numFmtId="0" fontId="22" fillId="0" borderId="1" xfId="1" applyFont="1" applyBorder="1" applyAlignment="1">
      <alignment horizontal="center" vertical="center" wrapText="1"/>
    </xf>
    <xf numFmtId="0" fontId="9" fillId="0" borderId="1" xfId="1" applyFont="1" applyBorder="1" applyAlignment="1">
      <alignment horizontal="center" vertical="center" wrapText="1"/>
    </xf>
    <xf numFmtId="0" fontId="0" fillId="0" borderId="1" xfId="0" applyBorder="1" applyAlignment="1">
      <alignment vertical="center" wrapText="1"/>
    </xf>
    <xf numFmtId="0" fontId="15" fillId="9" borderId="1" xfId="1" applyFont="1" applyFill="1" applyBorder="1" applyAlignment="1">
      <alignment horizontal="center" vertical="center" wrapText="1"/>
    </xf>
    <xf numFmtId="0" fontId="9" fillId="9" borderId="1" xfId="1" applyFont="1" applyFill="1" applyBorder="1" applyAlignment="1">
      <alignment horizontal="center" vertical="center" wrapText="1"/>
    </xf>
    <xf numFmtId="0" fontId="0" fillId="0" borderId="1" xfId="0" applyBorder="1" applyAlignment="1">
      <alignment horizontal="center" vertical="center" wrapText="1"/>
    </xf>
    <xf numFmtId="0" fontId="9" fillId="9" borderId="50" xfId="1" applyFont="1" applyFill="1" applyBorder="1" applyAlignment="1">
      <alignment horizontal="left" vertical="center" wrapText="1"/>
    </xf>
    <xf numFmtId="0" fontId="0" fillId="0" borderId="29" xfId="0" applyBorder="1" applyAlignment="1">
      <alignment horizontal="left" vertical="center" wrapText="1"/>
    </xf>
    <xf numFmtId="0" fontId="0" fillId="0" borderId="51" xfId="0" applyBorder="1" applyAlignment="1">
      <alignment horizontal="left" vertical="center" wrapText="1"/>
    </xf>
    <xf numFmtId="0" fontId="9" fillId="8" borderId="38" xfId="1" applyFont="1" applyFill="1" applyBorder="1" applyAlignment="1">
      <alignment horizontal="center" vertical="center"/>
    </xf>
    <xf numFmtId="0" fontId="9" fillId="8" borderId="47" xfId="1" applyFont="1" applyFill="1" applyBorder="1" applyAlignment="1">
      <alignment horizontal="center" vertical="center"/>
    </xf>
    <xf numFmtId="0" fontId="9" fillId="8" borderId="48" xfId="1" applyFont="1" applyFill="1" applyBorder="1" applyAlignment="1">
      <alignment horizontal="center" vertical="center"/>
    </xf>
    <xf numFmtId="0" fontId="16" fillId="0" borderId="42" xfId="1" applyFont="1" applyBorder="1" applyAlignment="1">
      <alignment horizontal="center" vertical="center"/>
    </xf>
    <xf numFmtId="0" fontId="16" fillId="0" borderId="43" xfId="1" applyFont="1" applyBorder="1" applyAlignment="1">
      <alignment horizontal="center" vertical="center"/>
    </xf>
    <xf numFmtId="0" fontId="16" fillId="0" borderId="44" xfId="1" applyFont="1" applyBorder="1" applyAlignment="1">
      <alignment horizontal="center" vertical="center"/>
    </xf>
    <xf numFmtId="0" fontId="16" fillId="0" borderId="25" xfId="1" applyFont="1" applyBorder="1" applyAlignment="1">
      <alignment horizontal="center" vertical="center"/>
    </xf>
    <xf numFmtId="0" fontId="9" fillId="0" borderId="27" xfId="1" applyFont="1" applyBorder="1" applyAlignment="1">
      <alignment horizontal="center" vertical="center"/>
    </xf>
    <xf numFmtId="0" fontId="9" fillId="0" borderId="44" xfId="1" applyFont="1" applyBorder="1" applyAlignment="1">
      <alignment horizontal="center" vertical="center"/>
    </xf>
    <xf numFmtId="0" fontId="9" fillId="0" borderId="45" xfId="1" applyFont="1" applyBorder="1" applyAlignment="1">
      <alignment horizontal="center" vertical="center"/>
    </xf>
    <xf numFmtId="0" fontId="23" fillId="0" borderId="19" xfId="1" applyFont="1" applyBorder="1" applyAlignment="1">
      <alignment horizontal="center" vertical="center"/>
    </xf>
    <xf numFmtId="0" fontId="23" fillId="0" borderId="1" xfId="1" applyFont="1" applyBorder="1" applyAlignment="1">
      <alignment horizontal="center" vertical="center"/>
    </xf>
    <xf numFmtId="0" fontId="49" fillId="0" borderId="27" xfId="1" applyFont="1" applyBorder="1" applyAlignment="1">
      <alignment horizontal="center" vertical="center"/>
    </xf>
    <xf numFmtId="0" fontId="24" fillId="0" borderId="44" xfId="1" applyFont="1" applyBorder="1" applyAlignment="1">
      <alignment horizontal="center" vertical="center"/>
    </xf>
    <xf numFmtId="0" fontId="24" fillId="0" borderId="25" xfId="1" applyFont="1" applyBorder="1" applyAlignment="1">
      <alignment horizontal="center" vertical="center"/>
    </xf>
    <xf numFmtId="0" fontId="9" fillId="0" borderId="1" xfId="1" applyFont="1" applyBorder="1" applyAlignment="1">
      <alignment horizontal="center"/>
    </xf>
    <xf numFmtId="0" fontId="9" fillId="0" borderId="2" xfId="1" applyFont="1" applyBorder="1" applyAlignment="1">
      <alignment horizontal="center"/>
    </xf>
    <xf numFmtId="0" fontId="24" fillId="0" borderId="27" xfId="1" applyFont="1" applyBorder="1" applyAlignment="1">
      <alignment horizontal="center" vertical="center"/>
    </xf>
    <xf numFmtId="0" fontId="9" fillId="0" borderId="27" xfId="1" applyFont="1" applyBorder="1" applyAlignment="1">
      <alignment horizontal="center"/>
    </xf>
    <xf numFmtId="0" fontId="12" fillId="0" borderId="44" xfId="1" applyBorder="1" applyAlignment="1">
      <alignment horizontal="center"/>
    </xf>
    <xf numFmtId="0" fontId="12" fillId="0" borderId="45" xfId="1" applyBorder="1" applyAlignment="1">
      <alignment horizontal="center"/>
    </xf>
    <xf numFmtId="0" fontId="17" fillId="0" borderId="34" xfId="1" applyFont="1" applyBorder="1" applyAlignment="1">
      <alignment horizontal="left" vertical="center"/>
    </xf>
    <xf numFmtId="0" fontId="17" fillId="0" borderId="44" xfId="1" applyFont="1" applyBorder="1" applyAlignment="1">
      <alignment horizontal="left" vertical="center"/>
    </xf>
    <xf numFmtId="0" fontId="17" fillId="0" borderId="25" xfId="1" applyFont="1" applyBorder="1" applyAlignment="1">
      <alignment horizontal="left" vertical="center"/>
    </xf>
    <xf numFmtId="49" fontId="18" fillId="0" borderId="1" xfId="1" applyNumberFormat="1" applyFont="1" applyBorder="1" applyAlignment="1">
      <alignment horizontal="center" vertical="center"/>
    </xf>
    <xf numFmtId="49" fontId="18" fillId="0" borderId="2" xfId="1" applyNumberFormat="1" applyFont="1" applyBorder="1" applyAlignment="1">
      <alignment horizontal="center" vertical="center"/>
    </xf>
    <xf numFmtId="0" fontId="9" fillId="0" borderId="44" xfId="1" applyFont="1" applyBorder="1" applyAlignment="1">
      <alignment horizontal="center"/>
    </xf>
    <xf numFmtId="0" fontId="9" fillId="0" borderId="45" xfId="1" applyFont="1" applyBorder="1" applyAlignment="1">
      <alignment horizontal="center"/>
    </xf>
    <xf numFmtId="0" fontId="18" fillId="0" borderId="19" xfId="1" applyFont="1" applyBorder="1" applyAlignment="1">
      <alignment horizontal="center"/>
    </xf>
    <xf numFmtId="0" fontId="18" fillId="0" borderId="1" xfId="1" applyFont="1" applyBorder="1" applyAlignment="1">
      <alignment horizontal="center"/>
    </xf>
    <xf numFmtId="0" fontId="25" fillId="0" borderId="1" xfId="1" applyFont="1" applyBorder="1" applyAlignment="1">
      <alignment horizontal="center"/>
    </xf>
    <xf numFmtId="0" fontId="17" fillId="0" borderId="16" xfId="1" applyFont="1" applyBorder="1" applyAlignment="1">
      <alignment horizontal="left" vertical="center"/>
    </xf>
    <xf numFmtId="0" fontId="17" fillId="0" borderId="20" xfId="1" applyFont="1" applyBorder="1" applyAlignment="1">
      <alignment horizontal="left" vertical="center"/>
    </xf>
    <xf numFmtId="0" fontId="18" fillId="0" borderId="20" xfId="1" applyFont="1" applyBorder="1" applyAlignment="1">
      <alignment horizontal="center" vertical="center"/>
    </xf>
    <xf numFmtId="0" fontId="18" fillId="0" borderId="3" xfId="1" applyFont="1" applyBorder="1" applyAlignment="1">
      <alignment horizontal="center" vertical="center"/>
    </xf>
    <xf numFmtId="0" fontId="17" fillId="0" borderId="42" xfId="1" applyFont="1" applyBorder="1" applyAlignment="1">
      <alignment horizontal="left" vertical="center"/>
    </xf>
    <xf numFmtId="0" fontId="17" fillId="0" borderId="43" xfId="1" applyFont="1" applyBorder="1" applyAlignment="1">
      <alignment horizontal="left" vertical="center"/>
    </xf>
    <xf numFmtId="0" fontId="17" fillId="0" borderId="54" xfId="1" applyFont="1" applyBorder="1" applyAlignment="1">
      <alignment horizontal="left" vertical="center"/>
    </xf>
    <xf numFmtId="0" fontId="18" fillId="0" borderId="39" xfId="1" applyFont="1" applyBorder="1" applyAlignment="1">
      <alignment horizontal="center" vertical="center" wrapText="1"/>
    </xf>
    <xf numFmtId="0" fontId="18" fillId="0" borderId="43" xfId="1" applyFont="1" applyBorder="1" applyAlignment="1">
      <alignment horizontal="center" vertical="center" wrapText="1"/>
    </xf>
    <xf numFmtId="0" fontId="18" fillId="0" borderId="53" xfId="1" applyFont="1" applyBorder="1" applyAlignment="1">
      <alignment horizontal="center" vertical="center" wrapText="1"/>
    </xf>
    <xf numFmtId="0" fontId="12" fillId="0" borderId="8" xfId="1" applyBorder="1" applyAlignment="1">
      <alignment horizontal="center" vertical="center"/>
    </xf>
    <xf numFmtId="0" fontId="12" fillId="0" borderId="9" xfId="1" applyBorder="1" applyAlignment="1">
      <alignment horizontal="center" vertical="center"/>
    </xf>
    <xf numFmtId="0" fontId="12" fillId="0" borderId="46" xfId="1" applyBorder="1" applyAlignment="1">
      <alignment horizontal="center" vertical="center"/>
    </xf>
    <xf numFmtId="0" fontId="12" fillId="0" borderId="11" xfId="1" applyBorder="1" applyAlignment="1">
      <alignment horizontal="center" vertical="center"/>
    </xf>
    <xf numFmtId="0" fontId="12" fillId="0" borderId="5" xfId="1" applyBorder="1" applyAlignment="1">
      <alignment horizontal="center" vertical="center"/>
    </xf>
    <xf numFmtId="0" fontId="12" fillId="0" borderId="33" xfId="1" applyBorder="1" applyAlignment="1">
      <alignment horizontal="center" vertical="center"/>
    </xf>
    <xf numFmtId="0" fontId="19" fillId="0" borderId="49" xfId="1" applyFont="1" applyBorder="1" applyAlignment="1">
      <alignment horizontal="center" vertical="center"/>
    </xf>
    <xf numFmtId="0" fontId="19" fillId="0" borderId="9" xfId="1" applyFont="1" applyBorder="1" applyAlignment="1">
      <alignment horizontal="center" vertical="center"/>
    </xf>
    <xf numFmtId="0" fontId="0" fillId="0" borderId="9" xfId="0" applyBorder="1" applyAlignment="1">
      <alignment horizontal="center" vertical="center"/>
    </xf>
    <xf numFmtId="0" fontId="0" fillId="0" borderId="46" xfId="0" applyBorder="1" applyAlignment="1">
      <alignment horizontal="center" vertical="center"/>
    </xf>
    <xf numFmtId="0" fontId="0" fillId="0" borderId="32" xfId="0" applyBorder="1" applyAlignment="1">
      <alignment horizontal="center" vertical="center"/>
    </xf>
    <xf numFmtId="0" fontId="0" fillId="0" borderId="5" xfId="0" applyBorder="1" applyAlignment="1">
      <alignment horizontal="center" vertical="center"/>
    </xf>
    <xf numFmtId="0" fontId="0" fillId="0" borderId="33" xfId="0" applyBorder="1" applyAlignment="1">
      <alignment horizontal="center" vertical="center"/>
    </xf>
    <xf numFmtId="0" fontId="19" fillId="0" borderId="20" xfId="1" applyFont="1" applyBorder="1" applyAlignment="1">
      <alignment horizontal="center" vertical="center"/>
    </xf>
    <xf numFmtId="0" fontId="0" fillId="0" borderId="20" xfId="0" applyBorder="1" applyAlignment="1"/>
    <xf numFmtId="0" fontId="0" fillId="0" borderId="3" xfId="0" applyBorder="1" applyAlignment="1"/>
    <xf numFmtId="0" fontId="0" fillId="0" borderId="17" xfId="0" applyBorder="1" applyAlignment="1"/>
    <xf numFmtId="0" fontId="0" fillId="0" borderId="18" xfId="0" applyBorder="1" applyAlignment="1"/>
    <xf numFmtId="0" fontId="20" fillId="0" borderId="1" xfId="1" applyFont="1" applyBorder="1" applyAlignment="1">
      <alignment horizontal="left" vertical="center"/>
    </xf>
    <xf numFmtId="0" fontId="12" fillId="0" borderId="1" xfId="1" applyBorder="1" applyAlignment="1">
      <alignment horizontal="center"/>
    </xf>
    <xf numFmtId="0" fontId="12" fillId="0" borderId="2" xfId="1" applyBorder="1" applyAlignment="1">
      <alignment horizontal="center"/>
    </xf>
    <xf numFmtId="0" fontId="20" fillId="0" borderId="1" xfId="1" applyFont="1" applyBorder="1" applyAlignment="1">
      <alignment horizontal="left" vertical="center" wrapText="1"/>
    </xf>
    <xf numFmtId="0" fontId="12" fillId="0" borderId="27" xfId="1" applyBorder="1" applyAlignment="1">
      <alignment horizontal="center" vertical="center"/>
    </xf>
    <xf numFmtId="0" fontId="12" fillId="0" borderId="45" xfId="1" applyBorder="1" applyAlignment="1">
      <alignment horizontal="center" vertical="center"/>
    </xf>
    <xf numFmtId="0" fontId="12" fillId="0" borderId="17" xfId="1" applyBorder="1" applyAlignment="1">
      <alignment horizontal="center"/>
    </xf>
    <xf numFmtId="0" fontId="12" fillId="0" borderId="18" xfId="1" applyBorder="1" applyAlignment="1">
      <alignment horizontal="center"/>
    </xf>
    <xf numFmtId="0" fontId="9" fillId="10" borderId="38" xfId="1" applyFont="1" applyFill="1" applyBorder="1" applyAlignment="1">
      <alignment horizontal="center" vertical="center"/>
    </xf>
    <xf numFmtId="0" fontId="9" fillId="10" borderId="47" xfId="1" applyFont="1" applyFill="1" applyBorder="1" applyAlignment="1">
      <alignment horizontal="center" vertical="center"/>
    </xf>
    <xf numFmtId="0" fontId="9" fillId="10" borderId="48" xfId="1" applyFont="1" applyFill="1" applyBorder="1" applyAlignment="1">
      <alignment horizontal="center" vertical="center"/>
    </xf>
    <xf numFmtId="0" fontId="9" fillId="0" borderId="19" xfId="1" applyFont="1" applyBorder="1" applyAlignment="1">
      <alignment horizontal="center"/>
    </xf>
    <xf numFmtId="0" fontId="12" fillId="0" borderId="19" xfId="1" applyBorder="1" applyAlignment="1">
      <alignment horizontal="center"/>
    </xf>
    <xf numFmtId="14" fontId="12" fillId="0" borderId="21" xfId="1" applyNumberFormat="1" applyBorder="1" applyAlignment="1">
      <alignment horizontal="center"/>
    </xf>
    <xf numFmtId="0" fontId="9" fillId="0" borderId="11"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1" fillId="0" borderId="31"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0" fillId="0" borderId="1" xfId="0" applyBorder="1" applyAlignment="1">
      <alignment horizontal="left" vertical="center"/>
    </xf>
    <xf numFmtId="0" fontId="9" fillId="6" borderId="37" xfId="0" applyFont="1" applyFill="1" applyBorder="1" applyAlignment="1">
      <alignment horizont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6" xfId="0" applyBorder="1" applyAlignment="1">
      <alignment horizontal="center" vertical="center" wrapText="1"/>
    </xf>
    <xf numFmtId="0" fontId="10" fillId="0" borderId="0" xfId="0" applyFont="1" applyAlignment="1">
      <alignment horizontal="center"/>
    </xf>
    <xf numFmtId="0" fontId="9" fillId="6" borderId="34" xfId="0" applyFont="1" applyFill="1" applyBorder="1" applyAlignment="1">
      <alignment horizontal="center" vertical="center" textRotation="90" wrapText="1"/>
    </xf>
    <xf numFmtId="0" fontId="46" fillId="0" borderId="1" xfId="0" applyFont="1" applyBorder="1" applyAlignment="1">
      <alignment horizontal="center" vertical="top" wrapText="1"/>
    </xf>
    <xf numFmtId="0" fontId="0" fillId="0" borderId="1" xfId="0" applyBorder="1" applyAlignment="1">
      <alignment horizontal="center" vertical="top"/>
    </xf>
    <xf numFmtId="0" fontId="47" fillId="0" borderId="1" xfId="0" applyFont="1" applyBorder="1" applyAlignment="1">
      <alignment horizontal="center" vertical="top" wrapText="1"/>
    </xf>
    <xf numFmtId="0" fontId="5" fillId="0" borderId="1" xfId="0" applyFont="1" applyBorder="1" applyAlignment="1">
      <alignment horizontal="center" vertical="top" wrapText="1"/>
    </xf>
    <xf numFmtId="0" fontId="0" fillId="0" borderId="1" xfId="0" applyBorder="1" applyAlignment="1">
      <alignment horizontal="center" vertical="top" wrapText="1"/>
    </xf>
    <xf numFmtId="0" fontId="48" fillId="0" borderId="1" xfId="0" applyFont="1" applyBorder="1" applyAlignment="1">
      <alignment horizontal="center" vertical="top" wrapText="1"/>
    </xf>
    <xf numFmtId="0" fontId="0" fillId="0" borderId="1" xfId="0" applyBorder="1"/>
    <xf numFmtId="0" fontId="28" fillId="9" borderId="1" xfId="0" applyFont="1" applyFill="1" applyBorder="1" applyAlignment="1">
      <alignment horizontal="center" vertical="center" textRotation="90" wrapText="1"/>
    </xf>
    <xf numFmtId="0" fontId="30" fillId="0" borderId="1" xfId="0" applyFont="1" applyBorder="1" applyAlignment="1">
      <alignment horizontal="center" vertical="center" textRotation="90" wrapText="1"/>
    </xf>
    <xf numFmtId="0" fontId="32" fillId="9" borderId="1" xfId="0" applyFont="1" applyFill="1" applyBorder="1" applyAlignment="1">
      <alignment horizontal="center" vertical="center" textRotation="90" wrapText="1"/>
    </xf>
    <xf numFmtId="0" fontId="33" fillId="0" borderId="1" xfId="0" applyFont="1" applyBorder="1" applyAlignment="1">
      <alignment horizontal="center" vertical="center" textRotation="90" wrapText="1"/>
    </xf>
    <xf numFmtId="0" fontId="34" fillId="9" borderId="1" xfId="0" applyFont="1" applyFill="1" applyBorder="1" applyAlignment="1">
      <alignment horizontal="center" vertical="center" textRotation="90" wrapText="1"/>
    </xf>
    <xf numFmtId="0" fontId="35" fillId="0" borderId="1" xfId="0" applyFont="1" applyBorder="1" applyAlignment="1">
      <alignment horizontal="center" vertical="center" textRotation="90" wrapText="1"/>
    </xf>
    <xf numFmtId="0" fontId="32" fillId="9" borderId="52" xfId="0" applyFont="1" applyFill="1" applyBorder="1" applyAlignment="1">
      <alignment horizontal="center" vertical="center" textRotation="90" wrapText="1"/>
    </xf>
    <xf numFmtId="0" fontId="30" fillId="9" borderId="1" xfId="0" applyFont="1" applyFill="1" applyBorder="1" applyAlignment="1">
      <alignment horizontal="center" vertical="center" textRotation="90" wrapText="1"/>
    </xf>
    <xf numFmtId="0" fontId="27" fillId="0" borderId="37" xfId="0" applyFont="1" applyFill="1" applyBorder="1" applyAlignment="1">
      <alignment horizontal="center" vertical="center" wrapText="1"/>
    </xf>
    <xf numFmtId="0" fontId="27" fillId="0" borderId="52"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8" fillId="9" borderId="1" xfId="0" applyFont="1" applyFill="1" applyBorder="1" applyAlignment="1">
      <alignment horizontal="center" vertical="center" textRotation="90"/>
    </xf>
    <xf numFmtId="0" fontId="45" fillId="0" borderId="28" xfId="0" applyFont="1" applyFill="1" applyBorder="1" applyAlignment="1">
      <alignment horizontal="center" vertical="center" wrapText="1"/>
    </xf>
    <xf numFmtId="0" fontId="45" fillId="0" borderId="29" xfId="0" applyFont="1" applyFill="1" applyBorder="1" applyAlignment="1">
      <alignment horizontal="center" vertical="center" wrapText="1"/>
    </xf>
    <xf numFmtId="0" fontId="45" fillId="0" borderId="30" xfId="0" applyFont="1" applyFill="1" applyBorder="1" applyAlignment="1">
      <alignment horizontal="center" vertical="center" wrapText="1"/>
    </xf>
    <xf numFmtId="0" fontId="31" fillId="0" borderId="37" xfId="0" applyFont="1" applyFill="1" applyBorder="1" applyAlignment="1">
      <alignment horizontal="center" vertical="center" wrapText="1"/>
    </xf>
    <xf numFmtId="0" fontId="31" fillId="0" borderId="5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43" fillId="0" borderId="27" xfId="0" applyFont="1" applyBorder="1" applyAlignment="1">
      <alignment horizontal="center" vertical="center" wrapText="1"/>
    </xf>
    <xf numFmtId="0" fontId="43" fillId="0" borderId="44" xfId="0" applyFont="1" applyBorder="1" applyAlignment="1">
      <alignment horizontal="center" vertical="center" wrapText="1"/>
    </xf>
    <xf numFmtId="0" fontId="43" fillId="0" borderId="25" xfId="0" applyFont="1" applyBorder="1" applyAlignment="1">
      <alignment horizontal="center" vertical="center" wrapText="1"/>
    </xf>
    <xf numFmtId="0" fontId="43" fillId="0" borderId="27" xfId="0" applyFont="1" applyBorder="1" applyAlignment="1">
      <alignment horizontal="center" vertical="center"/>
    </xf>
    <xf numFmtId="0" fontId="43" fillId="0" borderId="44" xfId="0" applyFont="1" applyBorder="1" applyAlignment="1">
      <alignment horizontal="center" vertical="center"/>
    </xf>
    <xf numFmtId="0" fontId="43" fillId="0" borderId="25" xfId="0" applyFont="1" applyBorder="1" applyAlignment="1">
      <alignment horizontal="center" vertical="center"/>
    </xf>
    <xf numFmtId="0" fontId="42" fillId="0" borderId="1" xfId="0" applyFont="1" applyBorder="1" applyAlignment="1">
      <alignment horizontal="left" vertical="center" wrapText="1"/>
    </xf>
    <xf numFmtId="0" fontId="44" fillId="0" borderId="1" xfId="0" applyFont="1" applyBorder="1" applyAlignment="1">
      <alignment horizontal="left" vertical="center"/>
    </xf>
    <xf numFmtId="0" fontId="27" fillId="0" borderId="44" xfId="0" applyFont="1" applyFill="1" applyBorder="1" applyAlignment="1">
      <alignment horizontal="center" vertical="center" wrapText="1"/>
    </xf>
    <xf numFmtId="0" fontId="40" fillId="0" borderId="1" xfId="0" applyFont="1" applyBorder="1" applyAlignment="1">
      <alignment horizontal="center" vertical="center" textRotation="90" wrapText="1"/>
    </xf>
    <xf numFmtId="0" fontId="41" fillId="9" borderId="1" xfId="0" applyFont="1" applyFill="1" applyBorder="1"/>
  </cellXfs>
  <cellStyles count="2">
    <cellStyle name="Normal" xfId="0" builtinId="0"/>
    <cellStyle name="Normal 14" xfId="1"/>
  </cellStyles>
  <dxfs count="5">
    <dxf>
      <fill>
        <patternFill>
          <bgColor rgb="FF92D050"/>
        </patternFill>
      </fill>
    </dxf>
    <dxf>
      <fill>
        <patternFill>
          <bgColor rgb="FF00B0F0"/>
        </patternFill>
      </fill>
    </dxf>
    <dxf>
      <fill>
        <patternFill>
          <bgColor rgb="FFFFFF00"/>
        </patternFill>
      </fill>
    </dxf>
    <dxf>
      <fill>
        <patternFill>
          <bgColor theme="5" tint="0.59996337778862885"/>
        </patternFill>
      </fill>
    </dxf>
    <dxf>
      <fill>
        <patternFill>
          <fgColor rgb="FFFF3300"/>
          <bgColor rgb="FFFF33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31"/>
  <sheetViews>
    <sheetView workbookViewId="0">
      <selection activeCell="T3" sqref="T3"/>
    </sheetView>
  </sheetViews>
  <sheetFormatPr defaultRowHeight="15"/>
  <sheetData>
    <row r="1" spans="1:14" ht="32.25" thickBot="1">
      <c r="A1" s="100" t="s">
        <v>458</v>
      </c>
      <c r="B1" s="101"/>
      <c r="C1" s="101"/>
      <c r="D1" s="101"/>
      <c r="E1" s="101"/>
      <c r="F1" s="101"/>
      <c r="G1" s="101"/>
      <c r="H1" s="101"/>
      <c r="I1" s="101"/>
      <c r="J1" s="101"/>
      <c r="K1" s="101"/>
      <c r="L1" s="101"/>
      <c r="M1" s="101"/>
      <c r="N1" s="102"/>
    </row>
    <row r="2" spans="1:14" ht="18.75">
      <c r="A2" s="103" t="s">
        <v>499</v>
      </c>
      <c r="B2" s="104"/>
      <c r="C2" s="104"/>
      <c r="D2" s="104"/>
      <c r="E2" s="105"/>
      <c r="F2" s="106" t="s">
        <v>507</v>
      </c>
      <c r="G2" s="104"/>
      <c r="H2" s="104"/>
      <c r="I2" s="104"/>
      <c r="J2" s="105"/>
      <c r="K2" s="106" t="s">
        <v>459</v>
      </c>
      <c r="L2" s="104"/>
      <c r="M2" s="104"/>
      <c r="N2" s="107"/>
    </row>
    <row r="3" spans="1:14" ht="25.5" customHeight="1" thickBot="1">
      <c r="A3" s="113" t="s">
        <v>575</v>
      </c>
      <c r="B3" s="114"/>
      <c r="C3" s="114"/>
      <c r="D3" s="114"/>
      <c r="E3" s="114"/>
      <c r="F3" s="108" t="s">
        <v>1004</v>
      </c>
      <c r="G3" s="109"/>
      <c r="H3" s="109"/>
      <c r="I3" s="109"/>
      <c r="J3" s="109"/>
      <c r="K3" s="110" t="s">
        <v>577</v>
      </c>
      <c r="L3" s="111"/>
      <c r="M3" s="111"/>
      <c r="N3" s="111"/>
    </row>
    <row r="4" spans="1:14" ht="15.75" thickBot="1">
      <c r="A4" s="115"/>
      <c r="B4" s="115"/>
      <c r="C4" s="115"/>
      <c r="D4" s="115"/>
      <c r="E4" s="115"/>
      <c r="F4" s="116" t="s">
        <v>576</v>
      </c>
      <c r="G4" s="117"/>
      <c r="H4" s="117"/>
      <c r="I4" s="117"/>
      <c r="J4" s="118"/>
      <c r="K4" s="112"/>
      <c r="L4" s="112"/>
      <c r="M4" s="112"/>
      <c r="N4" s="112"/>
    </row>
    <row r="5" spans="1:14">
      <c r="A5" s="119" t="s">
        <v>460</v>
      </c>
      <c r="B5" s="120"/>
      <c r="C5" s="120"/>
      <c r="D5" s="120"/>
      <c r="E5" s="120"/>
      <c r="F5" s="120"/>
      <c r="G5" s="120"/>
      <c r="H5" s="120"/>
      <c r="I5" s="120"/>
      <c r="J5" s="120"/>
      <c r="K5" s="120"/>
      <c r="L5" s="120"/>
      <c r="M5" s="120"/>
      <c r="N5" s="121"/>
    </row>
    <row r="6" spans="1:14" ht="15.75">
      <c r="A6" s="122" t="s">
        <v>461</v>
      </c>
      <c r="B6" s="123"/>
      <c r="C6" s="123"/>
      <c r="D6" s="123"/>
      <c r="E6" s="123"/>
      <c r="F6" s="124"/>
      <c r="G6" s="124"/>
      <c r="H6" s="124"/>
      <c r="I6" s="124"/>
      <c r="J6" s="125"/>
      <c r="K6" s="126" t="s">
        <v>462</v>
      </c>
      <c r="L6" s="127"/>
      <c r="M6" s="127"/>
      <c r="N6" s="128"/>
    </row>
    <row r="7" spans="1:14" ht="15.75">
      <c r="A7" s="129" t="s">
        <v>500</v>
      </c>
      <c r="B7" s="130"/>
      <c r="C7" s="130"/>
      <c r="D7" s="130"/>
      <c r="E7" s="130"/>
      <c r="F7" s="131"/>
      <c r="G7" s="132"/>
      <c r="H7" s="132"/>
      <c r="I7" s="132"/>
      <c r="J7" s="133"/>
      <c r="K7" s="134"/>
      <c r="L7" s="134"/>
      <c r="M7" s="134"/>
      <c r="N7" s="135"/>
    </row>
    <row r="8" spans="1:14" ht="15.75">
      <c r="A8" s="129" t="s">
        <v>501</v>
      </c>
      <c r="B8" s="130"/>
      <c r="C8" s="130"/>
      <c r="D8" s="130"/>
      <c r="E8" s="130"/>
      <c r="F8" s="136"/>
      <c r="G8" s="132"/>
      <c r="H8" s="132"/>
      <c r="I8" s="132"/>
      <c r="J8" s="133"/>
      <c r="K8" s="134"/>
      <c r="L8" s="134"/>
      <c r="M8" s="134"/>
      <c r="N8" s="135"/>
    </row>
    <row r="9" spans="1:14" ht="15.75">
      <c r="A9" s="129" t="s">
        <v>502</v>
      </c>
      <c r="B9" s="130"/>
      <c r="C9" s="130"/>
      <c r="D9" s="130"/>
      <c r="E9" s="130"/>
      <c r="F9" s="136"/>
      <c r="G9" s="132"/>
      <c r="H9" s="132"/>
      <c r="I9" s="132"/>
      <c r="J9" s="133"/>
      <c r="K9" s="137"/>
      <c r="L9" s="138"/>
      <c r="M9" s="138"/>
      <c r="N9" s="139"/>
    </row>
    <row r="10" spans="1:14" ht="15.75">
      <c r="A10" s="129" t="s">
        <v>503</v>
      </c>
      <c r="B10" s="130"/>
      <c r="C10" s="130"/>
      <c r="D10" s="130"/>
      <c r="E10" s="130"/>
      <c r="F10" s="136"/>
      <c r="G10" s="132"/>
      <c r="H10" s="132"/>
      <c r="I10" s="132"/>
      <c r="J10" s="133"/>
      <c r="K10" s="137"/>
      <c r="L10" s="145"/>
      <c r="M10" s="145"/>
      <c r="N10" s="146"/>
    </row>
    <row r="11" spans="1:14" ht="16.5" thickBot="1">
      <c r="A11" s="147" t="s">
        <v>504</v>
      </c>
      <c r="B11" s="148"/>
      <c r="C11" s="148"/>
      <c r="D11" s="148"/>
      <c r="E11" s="148"/>
      <c r="F11" s="149"/>
      <c r="G11" s="149"/>
      <c r="H11" s="149"/>
      <c r="I11" s="149"/>
      <c r="J11" s="149"/>
      <c r="K11" s="137"/>
      <c r="L11" s="145"/>
      <c r="M11" s="145"/>
      <c r="N11" s="146"/>
    </row>
    <row r="12" spans="1:14" ht="15.75">
      <c r="A12" s="150" t="s">
        <v>463</v>
      </c>
      <c r="B12" s="151"/>
      <c r="C12" s="151"/>
      <c r="D12" s="151"/>
      <c r="E12" s="152">
        <v>1</v>
      </c>
      <c r="F12" s="152"/>
      <c r="G12" s="152"/>
      <c r="H12" s="152"/>
      <c r="I12" s="152"/>
      <c r="J12" s="152"/>
      <c r="K12" s="152"/>
      <c r="L12" s="152"/>
      <c r="M12" s="152"/>
      <c r="N12" s="153"/>
    </row>
    <row r="13" spans="1:14" ht="15.75">
      <c r="A13" s="140" t="s">
        <v>464</v>
      </c>
      <c r="B13" s="141"/>
      <c r="C13" s="141"/>
      <c r="D13" s="142"/>
      <c r="E13" s="143" t="s">
        <v>1006</v>
      </c>
      <c r="F13" s="143"/>
      <c r="G13" s="143"/>
      <c r="H13" s="143"/>
      <c r="I13" s="143"/>
      <c r="J13" s="143"/>
      <c r="K13" s="143"/>
      <c r="L13" s="143"/>
      <c r="M13" s="143"/>
      <c r="N13" s="144"/>
    </row>
    <row r="14" spans="1:14" ht="16.5" thickBot="1">
      <c r="A14" s="154" t="s">
        <v>465</v>
      </c>
      <c r="B14" s="155"/>
      <c r="C14" s="155"/>
      <c r="D14" s="156"/>
      <c r="E14" s="157" t="s">
        <v>1005</v>
      </c>
      <c r="F14" s="158"/>
      <c r="G14" s="158"/>
      <c r="H14" s="158"/>
      <c r="I14" s="158"/>
      <c r="J14" s="158"/>
      <c r="K14" s="158"/>
      <c r="L14" s="158"/>
      <c r="M14" s="158"/>
      <c r="N14" s="159"/>
    </row>
    <row r="15" spans="1:14">
      <c r="A15" s="160" t="s">
        <v>505</v>
      </c>
      <c r="B15" s="161"/>
      <c r="C15" s="161"/>
      <c r="D15" s="162"/>
      <c r="E15" s="166" t="s">
        <v>578</v>
      </c>
      <c r="F15" s="167"/>
      <c r="G15" s="168"/>
      <c r="H15" s="169"/>
      <c r="I15" s="173"/>
      <c r="J15" s="173"/>
      <c r="K15" s="174"/>
      <c r="L15" s="174"/>
      <c r="M15" s="174"/>
      <c r="N15" s="175"/>
    </row>
    <row r="16" spans="1:14" ht="15.75" thickBot="1">
      <c r="A16" s="163"/>
      <c r="B16" s="164"/>
      <c r="C16" s="164"/>
      <c r="D16" s="165"/>
      <c r="E16" s="170"/>
      <c r="F16" s="171"/>
      <c r="G16" s="171"/>
      <c r="H16" s="172"/>
      <c r="I16" s="176"/>
      <c r="J16" s="176"/>
      <c r="K16" s="176"/>
      <c r="L16" s="176"/>
      <c r="M16" s="176"/>
      <c r="N16" s="177"/>
    </row>
    <row r="17" spans="1:14">
      <c r="A17" s="119" t="s">
        <v>466</v>
      </c>
      <c r="B17" s="120"/>
      <c r="C17" s="120"/>
      <c r="D17" s="120"/>
      <c r="E17" s="120"/>
      <c r="F17" s="120"/>
      <c r="G17" s="120"/>
      <c r="H17" s="120"/>
      <c r="I17" s="120"/>
      <c r="J17" s="120"/>
      <c r="K17" s="120"/>
      <c r="L17" s="120"/>
      <c r="M17" s="120"/>
      <c r="N17" s="121"/>
    </row>
    <row r="18" spans="1:14">
      <c r="A18" s="53">
        <v>1</v>
      </c>
      <c r="B18" s="178" t="s">
        <v>489</v>
      </c>
      <c r="C18" s="178"/>
      <c r="D18" s="178"/>
      <c r="E18" s="178"/>
      <c r="F18" s="178"/>
      <c r="G18" s="178"/>
      <c r="H18" s="178"/>
      <c r="I18" s="178"/>
      <c r="J18" s="178"/>
      <c r="K18" s="178"/>
      <c r="L18" s="178"/>
      <c r="M18" s="179"/>
      <c r="N18" s="180"/>
    </row>
    <row r="19" spans="1:14">
      <c r="A19" s="53" t="s">
        <v>467</v>
      </c>
      <c r="B19" s="181" t="s">
        <v>468</v>
      </c>
      <c r="C19" s="181"/>
      <c r="D19" s="181"/>
      <c r="E19" s="181"/>
      <c r="F19" s="181"/>
      <c r="G19" s="181"/>
      <c r="H19" s="181"/>
      <c r="I19" s="181"/>
      <c r="J19" s="181"/>
      <c r="K19" s="181"/>
      <c r="L19" s="181"/>
      <c r="M19" s="182"/>
      <c r="N19" s="183"/>
    </row>
    <row r="20" spans="1:14">
      <c r="A20" s="53" t="s">
        <v>469</v>
      </c>
      <c r="B20" s="178" t="s">
        <v>470</v>
      </c>
      <c r="C20" s="178"/>
      <c r="D20" s="178"/>
      <c r="E20" s="178"/>
      <c r="F20" s="178"/>
      <c r="G20" s="178"/>
      <c r="H20" s="178"/>
      <c r="I20" s="178"/>
      <c r="J20" s="178"/>
      <c r="K20" s="178"/>
      <c r="L20" s="178"/>
      <c r="M20" s="179"/>
      <c r="N20" s="180"/>
    </row>
    <row r="21" spans="1:14">
      <c r="A21" s="53" t="s">
        <v>471</v>
      </c>
      <c r="B21" s="178" t="s">
        <v>490</v>
      </c>
      <c r="C21" s="178"/>
      <c r="D21" s="178"/>
      <c r="E21" s="178"/>
      <c r="F21" s="178"/>
      <c r="G21" s="178"/>
      <c r="H21" s="178"/>
      <c r="I21" s="178"/>
      <c r="J21" s="178"/>
      <c r="K21" s="178"/>
      <c r="L21" s="178"/>
      <c r="M21" s="179"/>
      <c r="N21" s="180"/>
    </row>
    <row r="22" spans="1:14">
      <c r="A22" s="53" t="s">
        <v>472</v>
      </c>
      <c r="B22" s="178" t="s">
        <v>473</v>
      </c>
      <c r="C22" s="178"/>
      <c r="D22" s="178"/>
      <c r="E22" s="178"/>
      <c r="F22" s="178"/>
      <c r="G22" s="178"/>
      <c r="H22" s="178"/>
      <c r="I22" s="178"/>
      <c r="J22" s="178"/>
      <c r="K22" s="178"/>
      <c r="L22" s="178"/>
      <c r="M22" s="179"/>
      <c r="N22" s="180"/>
    </row>
    <row r="23" spans="1:14">
      <c r="A23" s="53" t="s">
        <v>474</v>
      </c>
      <c r="B23" s="178" t="s">
        <v>475</v>
      </c>
      <c r="C23" s="178"/>
      <c r="D23" s="178"/>
      <c r="E23" s="178"/>
      <c r="F23" s="178"/>
      <c r="G23" s="178"/>
      <c r="H23" s="178"/>
      <c r="I23" s="178"/>
      <c r="J23" s="178"/>
      <c r="K23" s="178"/>
      <c r="L23" s="178"/>
      <c r="M23" s="179"/>
      <c r="N23" s="180"/>
    </row>
    <row r="24" spans="1:14">
      <c r="A24" s="53" t="s">
        <v>476</v>
      </c>
      <c r="B24" s="178" t="s">
        <v>477</v>
      </c>
      <c r="C24" s="178"/>
      <c r="D24" s="178"/>
      <c r="E24" s="178"/>
      <c r="F24" s="178"/>
      <c r="G24" s="178"/>
      <c r="H24" s="178"/>
      <c r="I24" s="178"/>
      <c r="J24" s="178"/>
      <c r="K24" s="178"/>
      <c r="L24" s="178"/>
      <c r="M24" s="182"/>
      <c r="N24" s="183"/>
    </row>
    <row r="25" spans="1:14">
      <c r="A25" s="53" t="s">
        <v>478</v>
      </c>
      <c r="B25" s="178" t="s">
        <v>506</v>
      </c>
      <c r="C25" s="178"/>
      <c r="D25" s="178"/>
      <c r="E25" s="178"/>
      <c r="F25" s="178"/>
      <c r="G25" s="178"/>
      <c r="H25" s="178"/>
      <c r="I25" s="178"/>
      <c r="J25" s="178"/>
      <c r="K25" s="178"/>
      <c r="L25" s="178"/>
      <c r="M25" s="179"/>
      <c r="N25" s="180"/>
    </row>
    <row r="26" spans="1:14">
      <c r="A26" s="53" t="s">
        <v>479</v>
      </c>
      <c r="B26" s="178" t="s">
        <v>480</v>
      </c>
      <c r="C26" s="178"/>
      <c r="D26" s="178"/>
      <c r="E26" s="178"/>
      <c r="F26" s="178"/>
      <c r="G26" s="178"/>
      <c r="H26" s="178"/>
      <c r="I26" s="178"/>
      <c r="J26" s="178"/>
      <c r="K26" s="178"/>
      <c r="L26" s="178"/>
      <c r="M26" s="179"/>
      <c r="N26" s="180"/>
    </row>
    <row r="27" spans="1:14">
      <c r="A27" s="53" t="s">
        <v>481</v>
      </c>
      <c r="B27" s="178" t="s">
        <v>482</v>
      </c>
      <c r="C27" s="178"/>
      <c r="D27" s="178"/>
      <c r="E27" s="178"/>
      <c r="F27" s="178"/>
      <c r="G27" s="178"/>
      <c r="H27" s="178"/>
      <c r="I27" s="178"/>
      <c r="J27" s="178"/>
      <c r="K27" s="178"/>
      <c r="L27" s="178"/>
      <c r="M27" s="179" t="s">
        <v>491</v>
      </c>
      <c r="N27" s="180"/>
    </row>
    <row r="28" spans="1:14">
      <c r="A28" s="186" t="s">
        <v>483</v>
      </c>
      <c r="B28" s="187"/>
      <c r="C28" s="187"/>
      <c r="D28" s="187"/>
      <c r="E28" s="187"/>
      <c r="F28" s="187"/>
      <c r="G28" s="187"/>
      <c r="H28" s="187"/>
      <c r="I28" s="187"/>
      <c r="J28" s="187"/>
      <c r="K28" s="187"/>
      <c r="L28" s="187"/>
      <c r="M28" s="187"/>
      <c r="N28" s="188"/>
    </row>
    <row r="29" spans="1:14">
      <c r="A29" s="189" t="s">
        <v>484</v>
      </c>
      <c r="B29" s="134"/>
      <c r="C29" s="134"/>
      <c r="D29" s="134"/>
      <c r="E29" s="134"/>
      <c r="F29" s="134"/>
      <c r="G29" s="134"/>
      <c r="H29" s="134" t="s">
        <v>485</v>
      </c>
      <c r="I29" s="134"/>
      <c r="J29" s="134"/>
      <c r="K29" s="134"/>
      <c r="L29" s="134"/>
      <c r="M29" s="134"/>
      <c r="N29" s="135"/>
    </row>
    <row r="30" spans="1:14">
      <c r="A30" s="190" t="s">
        <v>88</v>
      </c>
      <c r="B30" s="179"/>
      <c r="C30" s="179"/>
      <c r="D30" s="179" t="s">
        <v>486</v>
      </c>
      <c r="E30" s="179"/>
      <c r="F30" s="179" t="s">
        <v>487</v>
      </c>
      <c r="G30" s="179"/>
      <c r="H30" s="179" t="s">
        <v>88</v>
      </c>
      <c r="I30" s="179"/>
      <c r="J30" s="179"/>
      <c r="K30" s="179" t="s">
        <v>486</v>
      </c>
      <c r="L30" s="179"/>
      <c r="M30" s="179" t="s">
        <v>488</v>
      </c>
      <c r="N30" s="180"/>
    </row>
    <row r="31" spans="1:14" ht="15.75" thickBot="1">
      <c r="A31" s="191" t="s">
        <v>492</v>
      </c>
      <c r="B31" s="184"/>
      <c r="C31" s="184"/>
      <c r="D31" s="184" t="s">
        <v>492</v>
      </c>
      <c r="E31" s="184"/>
      <c r="F31" s="184" t="s">
        <v>492</v>
      </c>
      <c r="G31" s="184"/>
      <c r="H31" s="184" t="s">
        <v>492</v>
      </c>
      <c r="I31" s="184"/>
      <c r="J31" s="184"/>
      <c r="K31" s="184" t="s">
        <v>492</v>
      </c>
      <c r="L31" s="184"/>
      <c r="M31" s="184" t="s">
        <v>492</v>
      </c>
      <c r="N31" s="185"/>
    </row>
  </sheetData>
  <mergeCells count="71">
    <mergeCell ref="M31:N31"/>
    <mergeCell ref="A28:N28"/>
    <mergeCell ref="A29:G29"/>
    <mergeCell ref="H29:N29"/>
    <mergeCell ref="A30:C30"/>
    <mergeCell ref="D30:E30"/>
    <mergeCell ref="F30:G30"/>
    <mergeCell ref="H30:J30"/>
    <mergeCell ref="K30:L30"/>
    <mergeCell ref="M30:N30"/>
    <mergeCell ref="A31:C31"/>
    <mergeCell ref="D31:E31"/>
    <mergeCell ref="F31:G31"/>
    <mergeCell ref="H31:J31"/>
    <mergeCell ref="K31:L31"/>
    <mergeCell ref="B26:L26"/>
    <mergeCell ref="M26:N26"/>
    <mergeCell ref="B27:L27"/>
    <mergeCell ref="M27:N27"/>
    <mergeCell ref="B20:L20"/>
    <mergeCell ref="M20:N20"/>
    <mergeCell ref="B21:L21"/>
    <mergeCell ref="M21:N21"/>
    <mergeCell ref="B22:L22"/>
    <mergeCell ref="M22:N22"/>
    <mergeCell ref="B23:L23"/>
    <mergeCell ref="M23:N23"/>
    <mergeCell ref="B24:L24"/>
    <mergeCell ref="M24:N24"/>
    <mergeCell ref="B25:L25"/>
    <mergeCell ref="M25:N25"/>
    <mergeCell ref="A17:N17"/>
    <mergeCell ref="B18:L18"/>
    <mergeCell ref="M18:N18"/>
    <mergeCell ref="B19:L19"/>
    <mergeCell ref="M19:N19"/>
    <mergeCell ref="A14:D14"/>
    <mergeCell ref="E14:N14"/>
    <mergeCell ref="A15:D16"/>
    <mergeCell ref="E15:H16"/>
    <mergeCell ref="I15:N16"/>
    <mergeCell ref="A13:D13"/>
    <mergeCell ref="E13:N13"/>
    <mergeCell ref="A10:E10"/>
    <mergeCell ref="F10:J10"/>
    <mergeCell ref="K10:N10"/>
    <mergeCell ref="A11:E11"/>
    <mergeCell ref="F11:J11"/>
    <mergeCell ref="K11:N11"/>
    <mergeCell ref="A12:D12"/>
    <mergeCell ref="E12:N12"/>
    <mergeCell ref="A8:E8"/>
    <mergeCell ref="F8:J8"/>
    <mergeCell ref="K8:N8"/>
    <mergeCell ref="A9:E9"/>
    <mergeCell ref="F9:J9"/>
    <mergeCell ref="K9:N9"/>
    <mergeCell ref="A5:N5"/>
    <mergeCell ref="A6:J6"/>
    <mergeCell ref="K6:N6"/>
    <mergeCell ref="A7:E7"/>
    <mergeCell ref="F7:J7"/>
    <mergeCell ref="K7:N7"/>
    <mergeCell ref="A1:N1"/>
    <mergeCell ref="A2:E2"/>
    <mergeCell ref="F2:J2"/>
    <mergeCell ref="K2:N2"/>
    <mergeCell ref="F3:J3"/>
    <mergeCell ref="K3:N4"/>
    <mergeCell ref="A3:E4"/>
    <mergeCell ref="F4:J4"/>
  </mergeCells>
  <pageMargins left="0.7" right="0.7" top="0.75" bottom="0.75" header="0.3" footer="0.3"/>
  <pageSetup paperSize="9" scale="90" orientation="landscape" r:id="rId1"/>
</worksheet>
</file>

<file path=xl/worksheets/sheet2.xml><?xml version="1.0" encoding="utf-8"?>
<worksheet xmlns="http://schemas.openxmlformats.org/spreadsheetml/2006/main" xmlns:r="http://schemas.openxmlformats.org/officeDocument/2006/relationships">
  <dimension ref="B1:J26"/>
  <sheetViews>
    <sheetView workbookViewId="0">
      <selection activeCell="B5" sqref="B5"/>
    </sheetView>
  </sheetViews>
  <sheetFormatPr defaultRowHeight="15"/>
  <cols>
    <col min="2" max="2" width="10.28515625" customWidth="1"/>
    <col min="3" max="3" width="12.85546875" customWidth="1"/>
    <col min="4" max="4" width="10.140625" customWidth="1"/>
    <col min="10" max="10" width="8" customWidth="1"/>
  </cols>
  <sheetData>
    <row r="1" spans="2:10" ht="28.5">
      <c r="B1" s="205" t="s">
        <v>106</v>
      </c>
      <c r="C1" s="205"/>
      <c r="D1" s="205"/>
      <c r="E1" s="205"/>
      <c r="F1" s="205"/>
      <c r="G1" s="205"/>
      <c r="H1" s="205"/>
      <c r="I1" s="205"/>
      <c r="J1" s="205"/>
    </row>
    <row r="2" spans="2:10" ht="49.5" customHeight="1" thickBot="1">
      <c r="B2" s="35"/>
      <c r="C2" s="35"/>
      <c r="D2" s="35"/>
      <c r="E2" s="35"/>
      <c r="F2" s="35"/>
      <c r="G2" s="35"/>
      <c r="H2" s="35"/>
      <c r="I2" s="35"/>
      <c r="J2" s="35"/>
    </row>
    <row r="3" spans="2:10" ht="36" customHeight="1">
      <c r="B3" s="8"/>
      <c r="C3" s="9"/>
      <c r="D3" s="9"/>
      <c r="E3" s="9"/>
      <c r="F3" s="9"/>
      <c r="G3" s="9"/>
      <c r="H3" s="9"/>
      <c r="I3" s="9"/>
      <c r="J3" s="10"/>
    </row>
    <row r="4" spans="2:10" ht="26.25" customHeight="1">
      <c r="B4" s="27">
        <v>25</v>
      </c>
      <c r="C4" s="198" t="s">
        <v>93</v>
      </c>
      <c r="D4" s="198"/>
      <c r="E4" s="198"/>
      <c r="F4" s="198"/>
      <c r="G4" s="198"/>
      <c r="H4" s="198"/>
      <c r="I4" s="11"/>
      <c r="J4" s="12"/>
    </row>
    <row r="5" spans="2:10" ht="26.25" customHeight="1">
      <c r="B5" s="57" t="s">
        <v>89</v>
      </c>
      <c r="C5" s="198" t="s">
        <v>94</v>
      </c>
      <c r="D5" s="198"/>
      <c r="E5" s="198"/>
      <c r="F5" s="198"/>
      <c r="G5" s="198"/>
      <c r="H5" s="198"/>
      <c r="I5" s="11"/>
      <c r="J5" s="12"/>
    </row>
    <row r="6" spans="2:10" ht="26.25" customHeight="1">
      <c r="B6" s="51" t="s">
        <v>90</v>
      </c>
      <c r="C6" s="198" t="s">
        <v>95</v>
      </c>
      <c r="D6" s="198"/>
      <c r="E6" s="198"/>
      <c r="F6" s="198"/>
      <c r="G6" s="198"/>
      <c r="H6" s="198"/>
      <c r="I6" s="11"/>
      <c r="J6" s="12"/>
    </row>
    <row r="7" spans="2:10" ht="26.25" customHeight="1">
      <c r="B7" s="28" t="s">
        <v>91</v>
      </c>
      <c r="C7" s="198" t="s">
        <v>96</v>
      </c>
      <c r="D7" s="198"/>
      <c r="E7" s="198"/>
      <c r="F7" s="198"/>
      <c r="G7" s="198"/>
      <c r="H7" s="198"/>
      <c r="I7" s="11"/>
      <c r="J7" s="12"/>
    </row>
    <row r="8" spans="2:10" ht="26.25" customHeight="1">
      <c r="B8" s="34" t="s">
        <v>92</v>
      </c>
      <c r="C8" s="198" t="s">
        <v>97</v>
      </c>
      <c r="D8" s="198"/>
      <c r="E8" s="198"/>
      <c r="F8" s="198"/>
      <c r="G8" s="198"/>
      <c r="H8" s="198"/>
      <c r="I8" s="11"/>
      <c r="J8" s="12"/>
    </row>
    <row r="9" spans="2:10">
      <c r="B9" s="13"/>
      <c r="C9" s="11"/>
      <c r="D9" s="11"/>
      <c r="E9" s="11"/>
      <c r="F9" s="11"/>
      <c r="G9" s="11"/>
      <c r="H9" s="11"/>
      <c r="I9" s="11"/>
      <c r="J9" s="12"/>
    </row>
    <row r="10" spans="2:10" ht="24.75" customHeight="1" thickBot="1">
      <c r="B10" s="13"/>
      <c r="C10" s="11"/>
      <c r="D10" s="199" t="s">
        <v>98</v>
      </c>
      <c r="E10" s="199"/>
      <c r="F10" s="199"/>
      <c r="G10" s="199"/>
      <c r="H10" s="199"/>
      <c r="I10" s="11"/>
      <c r="J10" s="12"/>
    </row>
    <row r="11" spans="2:10" ht="24.75" customHeight="1" thickBot="1">
      <c r="B11" s="13"/>
      <c r="C11" s="14"/>
      <c r="D11" s="16">
        <v>5</v>
      </c>
      <c r="E11" s="17">
        <v>4</v>
      </c>
      <c r="F11" s="17">
        <v>3</v>
      </c>
      <c r="G11" s="17">
        <v>2</v>
      </c>
      <c r="H11" s="18">
        <v>1</v>
      </c>
      <c r="I11" s="11"/>
      <c r="J11" s="12"/>
    </row>
    <row r="12" spans="2:10" ht="24.75" customHeight="1">
      <c r="B12" s="206" t="s">
        <v>99</v>
      </c>
      <c r="C12" s="43" t="s">
        <v>121</v>
      </c>
      <c r="D12" s="23">
        <f>5*D11</f>
        <v>25</v>
      </c>
      <c r="E12" s="55">
        <f>5*$E$11</f>
        <v>20</v>
      </c>
      <c r="F12" s="55">
        <f>5*$F$11</f>
        <v>15</v>
      </c>
      <c r="G12" s="50">
        <f>5*$G$11</f>
        <v>10</v>
      </c>
      <c r="H12" s="32">
        <f>5*$H$11</f>
        <v>5</v>
      </c>
      <c r="I12" s="11"/>
      <c r="J12" s="12"/>
    </row>
    <row r="13" spans="2:10" ht="24.75" customHeight="1">
      <c r="B13" s="206"/>
      <c r="C13" s="44" t="s">
        <v>120</v>
      </c>
      <c r="D13" s="54">
        <f>3*D11</f>
        <v>15</v>
      </c>
      <c r="E13" s="56">
        <f>4*$E$11</f>
        <v>16</v>
      </c>
      <c r="F13" s="49">
        <f>4*$F$11</f>
        <v>12</v>
      </c>
      <c r="G13" s="49">
        <f>4*$G$11</f>
        <v>8</v>
      </c>
      <c r="H13" s="33">
        <f>4*$H$11</f>
        <v>4</v>
      </c>
      <c r="I13" s="11"/>
      <c r="J13" s="12"/>
    </row>
    <row r="14" spans="2:10" ht="24.75" customHeight="1">
      <c r="B14" s="206"/>
      <c r="C14" s="44" t="s">
        <v>119</v>
      </c>
      <c r="D14" s="54">
        <f>3*D11</f>
        <v>15</v>
      </c>
      <c r="E14" s="49">
        <f>3*$E$11</f>
        <v>12</v>
      </c>
      <c r="F14" s="49">
        <f>3*$F$11</f>
        <v>9</v>
      </c>
      <c r="G14" s="31">
        <f>3*$G$11</f>
        <v>6</v>
      </c>
      <c r="H14" s="26">
        <f>3*$H$11</f>
        <v>3</v>
      </c>
      <c r="I14" s="11"/>
      <c r="J14" s="12"/>
    </row>
    <row r="15" spans="2:10" ht="24.75" customHeight="1">
      <c r="B15" s="206"/>
      <c r="C15" s="44" t="s">
        <v>118</v>
      </c>
      <c r="D15" s="48">
        <f>2*D11</f>
        <v>10</v>
      </c>
      <c r="E15" s="49">
        <f>2*$E$11</f>
        <v>8</v>
      </c>
      <c r="F15" s="31">
        <f>2*$F$11</f>
        <v>6</v>
      </c>
      <c r="G15" s="31">
        <f>2*$G$11</f>
        <v>4</v>
      </c>
      <c r="H15" s="26">
        <f>2*$H$11</f>
        <v>2</v>
      </c>
      <c r="I15" s="11"/>
      <c r="J15" s="12"/>
    </row>
    <row r="16" spans="2:10" ht="24.75" customHeight="1" thickBot="1">
      <c r="B16" s="206"/>
      <c r="C16" s="45" t="s">
        <v>117</v>
      </c>
      <c r="D16" s="29">
        <f>D11*1</f>
        <v>5</v>
      </c>
      <c r="E16" s="30">
        <f>1*$E$11</f>
        <v>4</v>
      </c>
      <c r="F16" s="24">
        <f>1*$F$11</f>
        <v>3</v>
      </c>
      <c r="G16" s="24">
        <f>1*$G$11</f>
        <v>2</v>
      </c>
      <c r="H16" s="25">
        <f>1*$H$11</f>
        <v>1</v>
      </c>
      <c r="I16" s="11"/>
      <c r="J16" s="12"/>
    </row>
    <row r="17" spans="2:10" ht="24.75" customHeight="1" thickBot="1">
      <c r="B17" s="36"/>
      <c r="C17" s="37"/>
      <c r="D17" s="38"/>
      <c r="E17" s="38"/>
      <c r="F17" s="38"/>
      <c r="G17" s="38"/>
      <c r="H17" s="38"/>
      <c r="I17" s="39"/>
      <c r="J17" s="12"/>
    </row>
    <row r="18" spans="2:10" ht="24.75" customHeight="1">
      <c r="B18" s="195" t="s">
        <v>113</v>
      </c>
      <c r="C18" s="196"/>
      <c r="D18" s="196"/>
      <c r="E18" s="196"/>
      <c r="F18" s="196"/>
      <c r="G18" s="196"/>
      <c r="H18" s="196"/>
      <c r="I18" s="196"/>
      <c r="J18" s="197"/>
    </row>
    <row r="19" spans="2:10" ht="24.75" customHeight="1" thickBot="1">
      <c r="B19" s="192" t="s">
        <v>115</v>
      </c>
      <c r="C19" s="193"/>
      <c r="D19" s="193"/>
      <c r="E19" s="193"/>
      <c r="F19" s="193"/>
      <c r="G19" s="193"/>
      <c r="H19" s="193"/>
      <c r="I19" s="193"/>
      <c r="J19" s="194"/>
    </row>
    <row r="20" spans="2:10" ht="24.75" customHeight="1" thickBot="1">
      <c r="B20" s="16" t="s">
        <v>100</v>
      </c>
      <c r="C20" s="20">
        <v>1</v>
      </c>
      <c r="D20" s="21">
        <v>2</v>
      </c>
      <c r="E20" s="200">
        <v>3</v>
      </c>
      <c r="F20" s="200"/>
      <c r="G20" s="200">
        <v>4</v>
      </c>
      <c r="H20" s="200"/>
      <c r="I20" s="200">
        <v>5</v>
      </c>
      <c r="J20" s="201"/>
    </row>
    <row r="21" spans="2:10" ht="64.5" customHeight="1" thickBot="1">
      <c r="B21" s="15"/>
      <c r="C21" s="19" t="s">
        <v>108</v>
      </c>
      <c r="D21" s="19" t="s">
        <v>111</v>
      </c>
      <c r="E21" s="202" t="s">
        <v>110</v>
      </c>
      <c r="F21" s="203"/>
      <c r="G21" s="202" t="s">
        <v>109</v>
      </c>
      <c r="H21" s="203"/>
      <c r="I21" s="202" t="s">
        <v>112</v>
      </c>
      <c r="J21" s="204"/>
    </row>
    <row r="22" spans="2:10" ht="24" customHeight="1" thickBot="1">
      <c r="B22" s="13"/>
      <c r="C22" s="40"/>
      <c r="D22" s="40"/>
      <c r="E22" s="41"/>
      <c r="F22" s="41"/>
      <c r="G22" s="41"/>
      <c r="H22" s="41"/>
      <c r="I22" s="41"/>
      <c r="J22" s="42"/>
    </row>
    <row r="23" spans="2:10" ht="24" customHeight="1">
      <c r="B23" s="195" t="s">
        <v>114</v>
      </c>
      <c r="C23" s="196"/>
      <c r="D23" s="196"/>
      <c r="E23" s="196"/>
      <c r="F23" s="196"/>
      <c r="G23" s="196"/>
      <c r="H23" s="196"/>
      <c r="I23" s="196"/>
      <c r="J23" s="197"/>
    </row>
    <row r="24" spans="2:10" ht="15.75" thickBot="1">
      <c r="B24" s="192" t="s">
        <v>116</v>
      </c>
      <c r="C24" s="193"/>
      <c r="D24" s="193"/>
      <c r="E24" s="193"/>
      <c r="F24" s="193"/>
      <c r="G24" s="193"/>
      <c r="H24" s="193"/>
      <c r="I24" s="193"/>
      <c r="J24" s="194"/>
    </row>
    <row r="25" spans="2:10" ht="21.75" customHeight="1" thickBot="1">
      <c r="B25" s="16" t="s">
        <v>107</v>
      </c>
      <c r="C25" s="20">
        <v>1</v>
      </c>
      <c r="D25" s="17">
        <v>2</v>
      </c>
      <c r="E25" s="200">
        <v>3</v>
      </c>
      <c r="F25" s="200"/>
      <c r="G25" s="200">
        <v>4</v>
      </c>
      <c r="H25" s="200"/>
      <c r="I25" s="200">
        <v>5</v>
      </c>
      <c r="J25" s="201"/>
    </row>
    <row r="26" spans="2:10" ht="45.75" thickBot="1">
      <c r="B26" s="15"/>
      <c r="C26" s="22" t="s">
        <v>101</v>
      </c>
      <c r="D26" s="22" t="s">
        <v>102</v>
      </c>
      <c r="E26" s="202" t="s">
        <v>103</v>
      </c>
      <c r="F26" s="203"/>
      <c r="G26" s="202" t="s">
        <v>104</v>
      </c>
      <c r="H26" s="203"/>
      <c r="I26" s="202" t="s">
        <v>105</v>
      </c>
      <c r="J26" s="204"/>
    </row>
  </sheetData>
  <mergeCells count="24">
    <mergeCell ref="C4:H4"/>
    <mergeCell ref="C5:H5"/>
    <mergeCell ref="B1:J1"/>
    <mergeCell ref="B12:B16"/>
    <mergeCell ref="E20:F20"/>
    <mergeCell ref="G20:H20"/>
    <mergeCell ref="E25:F25"/>
    <mergeCell ref="G25:H25"/>
    <mergeCell ref="I25:J25"/>
    <mergeCell ref="E26:F26"/>
    <mergeCell ref="G26:H26"/>
    <mergeCell ref="I26:J26"/>
    <mergeCell ref="B24:J24"/>
    <mergeCell ref="B18:J18"/>
    <mergeCell ref="B23:J23"/>
    <mergeCell ref="C6:H6"/>
    <mergeCell ref="C7:H7"/>
    <mergeCell ref="C8:H8"/>
    <mergeCell ref="D10:H10"/>
    <mergeCell ref="B19:J19"/>
    <mergeCell ref="I20:J20"/>
    <mergeCell ref="E21:F21"/>
    <mergeCell ref="G21:H21"/>
    <mergeCell ref="I21:J21"/>
  </mergeCells>
  <printOptions horizontalCentered="1" verticalCentered="1"/>
  <pageMargins left="0.70866141732283472" right="0.70866141732283472" top="0.74803149606299213" bottom="0.74803149606299213" header="0.31496062992125984" footer="0.31496062992125984"/>
  <pageSetup paperSize="9" orientation="portrait" horizontalDpi="4294967293" r:id="rId1"/>
</worksheet>
</file>

<file path=xl/worksheets/sheet3.xml><?xml version="1.0" encoding="utf-8"?>
<worksheet xmlns="http://schemas.openxmlformats.org/spreadsheetml/2006/main" xmlns:r="http://schemas.openxmlformats.org/officeDocument/2006/relationships">
  <dimension ref="A1:T324"/>
  <sheetViews>
    <sheetView tabSelected="1" zoomScale="60" zoomScaleNormal="60" workbookViewId="0">
      <selection activeCell="R191" sqref="R191"/>
    </sheetView>
  </sheetViews>
  <sheetFormatPr defaultRowHeight="14.25"/>
  <cols>
    <col min="1" max="1" width="9.140625" style="3" customWidth="1"/>
    <col min="2" max="2" width="12.28515625" style="4" customWidth="1"/>
    <col min="3" max="3" width="24.42578125" style="4" customWidth="1"/>
    <col min="4" max="4" width="34.5703125" style="6" customWidth="1"/>
    <col min="5" max="5" width="25" style="4" customWidth="1"/>
    <col min="6" max="6" width="20.5703125" style="5" customWidth="1"/>
    <col min="7" max="7" width="14.140625" style="3" customWidth="1"/>
    <col min="8" max="8" width="11.140625" style="3" customWidth="1"/>
    <col min="9" max="9" width="8.7109375" style="3" customWidth="1"/>
    <col min="10" max="10" width="12.28515625" style="3" customWidth="1"/>
    <col min="11" max="13" width="10" style="3" customWidth="1"/>
    <col min="14" max="14" width="8.5703125" style="3" customWidth="1"/>
    <col min="15" max="15" width="12.28515625" style="3" customWidth="1"/>
    <col min="16" max="16" width="47" style="5" customWidth="1"/>
    <col min="17" max="17" width="15.85546875" style="5" customWidth="1"/>
    <col min="18" max="18" width="12.42578125" style="5" customWidth="1"/>
    <col min="19" max="16384" width="9.140625" style="3"/>
  </cols>
  <sheetData>
    <row r="1" spans="1:18" ht="75" customHeight="1" thickBot="1">
      <c r="A1" s="227" t="s">
        <v>554</v>
      </c>
      <c r="B1" s="228"/>
      <c r="C1" s="228"/>
      <c r="D1" s="228"/>
      <c r="E1" s="228"/>
      <c r="F1" s="228"/>
      <c r="G1" s="228"/>
      <c r="H1" s="228"/>
      <c r="I1" s="228"/>
      <c r="J1" s="228"/>
      <c r="K1" s="228"/>
      <c r="L1" s="228"/>
      <c r="M1" s="228"/>
      <c r="N1" s="228"/>
      <c r="O1" s="228"/>
      <c r="P1" s="228"/>
      <c r="Q1" s="228"/>
      <c r="R1" s="229"/>
    </row>
    <row r="2" spans="1:18" ht="29.25" customHeight="1"/>
    <row r="3" spans="1:18" ht="69.75" customHeight="1">
      <c r="A3" s="239" t="s">
        <v>995</v>
      </c>
      <c r="B3" s="240"/>
      <c r="C3" s="240"/>
      <c r="D3" s="240"/>
      <c r="E3" s="90"/>
      <c r="F3" s="236" t="s">
        <v>555</v>
      </c>
      <c r="G3" s="237"/>
      <c r="H3" s="237"/>
      <c r="I3" s="237"/>
      <c r="J3" s="237"/>
      <c r="K3" s="237"/>
      <c r="L3" s="237"/>
      <c r="M3" s="237"/>
      <c r="N3" s="237"/>
      <c r="O3" s="237"/>
      <c r="P3" s="237"/>
      <c r="Q3" s="237"/>
      <c r="R3" s="238"/>
    </row>
    <row r="4" spans="1:18" ht="65.25" customHeight="1">
      <c r="A4" s="240"/>
      <c r="B4" s="240"/>
      <c r="C4" s="240"/>
      <c r="D4" s="240"/>
      <c r="E4" s="90"/>
      <c r="F4" s="233" t="s">
        <v>556</v>
      </c>
      <c r="G4" s="234"/>
      <c r="H4" s="234"/>
      <c r="I4" s="234"/>
      <c r="J4" s="234"/>
      <c r="K4" s="234"/>
      <c r="L4" s="234"/>
      <c r="M4" s="234"/>
      <c r="N4" s="234"/>
      <c r="O4" s="234"/>
      <c r="P4" s="234"/>
      <c r="Q4" s="234"/>
      <c r="R4" s="235"/>
    </row>
    <row r="5" spans="1:18" s="1" customFormat="1" ht="17.25" customHeight="1">
      <c r="A5" s="3"/>
      <c r="B5" s="4"/>
      <c r="C5" s="4"/>
      <c r="D5" s="6"/>
      <c r="E5" s="4"/>
      <c r="F5" s="5"/>
      <c r="G5" s="3"/>
      <c r="H5" s="3"/>
      <c r="I5" s="3"/>
      <c r="J5" s="3"/>
      <c r="K5" s="3"/>
      <c r="L5" s="3"/>
      <c r="M5" s="3"/>
      <c r="N5" s="3"/>
      <c r="O5" s="3"/>
      <c r="P5" s="5"/>
      <c r="Q5" s="5"/>
      <c r="R5" s="5"/>
    </row>
    <row r="6" spans="1:18" s="2" customFormat="1" ht="38.25" customHeight="1">
      <c r="A6" s="232" t="s">
        <v>31</v>
      </c>
      <c r="B6" s="232" t="s">
        <v>39</v>
      </c>
      <c r="C6" s="232" t="s">
        <v>49</v>
      </c>
      <c r="D6" s="232" t="s">
        <v>40</v>
      </c>
      <c r="E6" s="222" t="s">
        <v>41</v>
      </c>
      <c r="F6" s="230" t="s">
        <v>42</v>
      </c>
      <c r="G6" s="224" t="s">
        <v>32</v>
      </c>
      <c r="H6" s="241"/>
      <c r="I6" s="241"/>
      <c r="J6" s="241"/>
      <c r="K6" s="225"/>
      <c r="L6" s="224" t="s">
        <v>494</v>
      </c>
      <c r="M6" s="225"/>
      <c r="N6" s="222" t="s">
        <v>493</v>
      </c>
      <c r="O6" s="91"/>
      <c r="P6" s="222" t="s">
        <v>2</v>
      </c>
      <c r="Q6" s="222" t="s">
        <v>996</v>
      </c>
      <c r="R6" s="222" t="s">
        <v>988</v>
      </c>
    </row>
    <row r="7" spans="1:18" s="2" customFormat="1" ht="78" customHeight="1">
      <c r="A7" s="232"/>
      <c r="B7" s="232"/>
      <c r="C7" s="232"/>
      <c r="D7" s="232"/>
      <c r="E7" s="223"/>
      <c r="F7" s="231"/>
      <c r="G7" s="91" t="s">
        <v>33</v>
      </c>
      <c r="H7" s="91" t="s">
        <v>34</v>
      </c>
      <c r="I7" s="91" t="s">
        <v>35</v>
      </c>
      <c r="J7" s="91" t="s">
        <v>36</v>
      </c>
      <c r="K7" s="91" t="s">
        <v>37</v>
      </c>
      <c r="L7" s="91" t="s">
        <v>34</v>
      </c>
      <c r="M7" s="91" t="s">
        <v>35</v>
      </c>
      <c r="N7" s="223"/>
      <c r="O7" s="91" t="s">
        <v>37</v>
      </c>
      <c r="P7" s="223"/>
      <c r="Q7" s="223"/>
      <c r="R7" s="223"/>
    </row>
    <row r="8" spans="1:18" s="2" customFormat="1" ht="99.95" customHeight="1">
      <c r="A8" s="86">
        <v>1</v>
      </c>
      <c r="B8" s="214" t="s">
        <v>972</v>
      </c>
      <c r="C8" s="66" t="s">
        <v>65</v>
      </c>
      <c r="D8" s="65" t="s">
        <v>138</v>
      </c>
      <c r="E8" s="65" t="s">
        <v>43</v>
      </c>
      <c r="F8" s="67" t="s">
        <v>139</v>
      </c>
      <c r="G8" s="68">
        <v>42444</v>
      </c>
      <c r="H8" s="69">
        <v>4</v>
      </c>
      <c r="I8" s="69">
        <v>5</v>
      </c>
      <c r="J8" s="70">
        <f t="shared" ref="J8:J85" si="0">H8*I8</f>
        <v>20</v>
      </c>
      <c r="K8" s="71" t="str">
        <f t="shared" ref="K8:K85" si="1">IF(J8&gt;15,"Kabul Edilemez Risk",IF(J8&gt;7,"Dikkate Değer Risk",IF(J8&lt;=6,"Kabul Edilebilir Risk")))</f>
        <v>Kabul Edilemez Risk</v>
      </c>
      <c r="L8" s="69">
        <v>2</v>
      </c>
      <c r="M8" s="69">
        <v>5</v>
      </c>
      <c r="N8" s="70">
        <f t="shared" ref="N8:N85" si="2">L8*M8</f>
        <v>10</v>
      </c>
      <c r="O8" s="71" t="str">
        <f t="shared" ref="O8:O86" si="3">IF(N8&gt;15,"Kabul Edilemez Risk",IF(N8&gt;7,"Dikkate Değer Risk",IF(N8&lt;=6,"Kabul Edilebilir Risk")))</f>
        <v>Dikkate Değer Risk</v>
      </c>
      <c r="P8" s="72" t="s">
        <v>495</v>
      </c>
      <c r="Q8" s="73" t="s">
        <v>1000</v>
      </c>
      <c r="R8" s="74" t="s">
        <v>997</v>
      </c>
    </row>
    <row r="9" spans="1:18" s="2" customFormat="1" ht="99.95" customHeight="1">
      <c r="A9" s="86">
        <v>2</v>
      </c>
      <c r="B9" s="215"/>
      <c r="C9" s="75" t="s">
        <v>55</v>
      </c>
      <c r="D9" s="76" t="s">
        <v>47</v>
      </c>
      <c r="E9" s="65" t="s">
        <v>38</v>
      </c>
      <c r="F9" s="67" t="s">
        <v>602</v>
      </c>
      <c r="G9" s="68">
        <v>42444</v>
      </c>
      <c r="H9" s="70">
        <v>3</v>
      </c>
      <c r="I9" s="69">
        <v>5</v>
      </c>
      <c r="J9" s="70">
        <f t="shared" si="0"/>
        <v>15</v>
      </c>
      <c r="K9" s="71" t="str">
        <f t="shared" si="1"/>
        <v>Dikkate Değer Risk</v>
      </c>
      <c r="L9" s="70">
        <v>2</v>
      </c>
      <c r="M9" s="69">
        <v>5</v>
      </c>
      <c r="N9" s="70">
        <f t="shared" si="2"/>
        <v>10</v>
      </c>
      <c r="O9" s="71" t="str">
        <f t="shared" si="3"/>
        <v>Dikkate Değer Risk</v>
      </c>
      <c r="P9" s="72" t="s">
        <v>6</v>
      </c>
      <c r="Q9" s="73" t="s">
        <v>1000</v>
      </c>
      <c r="R9" s="74" t="s">
        <v>997</v>
      </c>
    </row>
    <row r="10" spans="1:18" s="2" customFormat="1" ht="99.95" customHeight="1">
      <c r="A10" s="86">
        <v>3</v>
      </c>
      <c r="B10" s="215"/>
      <c r="C10" s="75" t="s">
        <v>65</v>
      </c>
      <c r="D10" s="65" t="s">
        <v>14</v>
      </c>
      <c r="E10" s="65" t="s">
        <v>38</v>
      </c>
      <c r="F10" s="77" t="s">
        <v>603</v>
      </c>
      <c r="G10" s="68">
        <v>42444</v>
      </c>
      <c r="H10" s="69">
        <v>3</v>
      </c>
      <c r="I10" s="69">
        <v>5</v>
      </c>
      <c r="J10" s="70">
        <f t="shared" si="0"/>
        <v>15</v>
      </c>
      <c r="K10" s="71" t="str">
        <f t="shared" si="1"/>
        <v>Dikkate Değer Risk</v>
      </c>
      <c r="L10" s="69">
        <v>2</v>
      </c>
      <c r="M10" s="69">
        <v>5</v>
      </c>
      <c r="N10" s="70">
        <f t="shared" si="2"/>
        <v>10</v>
      </c>
      <c r="O10" s="71" t="str">
        <f t="shared" si="3"/>
        <v>Dikkate Değer Risk</v>
      </c>
      <c r="P10" s="72" t="s">
        <v>140</v>
      </c>
      <c r="Q10" s="73" t="s">
        <v>1000</v>
      </c>
      <c r="R10" s="74" t="s">
        <v>997</v>
      </c>
    </row>
    <row r="11" spans="1:18" s="2" customFormat="1" ht="99.95" customHeight="1">
      <c r="A11" s="86">
        <v>4</v>
      </c>
      <c r="B11" s="215"/>
      <c r="C11" s="66" t="s">
        <v>141</v>
      </c>
      <c r="D11" s="65" t="s">
        <v>142</v>
      </c>
      <c r="E11" s="65" t="s">
        <v>38</v>
      </c>
      <c r="F11" s="78" t="s">
        <v>604</v>
      </c>
      <c r="G11" s="68">
        <v>42444</v>
      </c>
      <c r="H11" s="70">
        <v>3</v>
      </c>
      <c r="I11" s="70">
        <v>5</v>
      </c>
      <c r="J11" s="70">
        <f t="shared" si="0"/>
        <v>15</v>
      </c>
      <c r="K11" s="71" t="str">
        <f t="shared" si="1"/>
        <v>Dikkate Değer Risk</v>
      </c>
      <c r="L11" s="70">
        <v>2</v>
      </c>
      <c r="M11" s="70">
        <v>5</v>
      </c>
      <c r="N11" s="70">
        <f t="shared" si="2"/>
        <v>10</v>
      </c>
      <c r="O11" s="71" t="str">
        <f t="shared" si="3"/>
        <v>Dikkate Değer Risk</v>
      </c>
      <c r="P11" s="79" t="s">
        <v>143</v>
      </c>
      <c r="Q11" s="73" t="s">
        <v>1000</v>
      </c>
      <c r="R11" s="74" t="s">
        <v>997</v>
      </c>
    </row>
    <row r="12" spans="1:18" s="2" customFormat="1" ht="99.95" customHeight="1">
      <c r="A12" s="86">
        <v>5</v>
      </c>
      <c r="B12" s="215"/>
      <c r="C12" s="75" t="s">
        <v>86</v>
      </c>
      <c r="D12" s="65" t="s">
        <v>87</v>
      </c>
      <c r="E12" s="65" t="s">
        <v>38</v>
      </c>
      <c r="F12" s="80" t="s">
        <v>605</v>
      </c>
      <c r="G12" s="68">
        <v>42444</v>
      </c>
      <c r="H12" s="70">
        <v>3</v>
      </c>
      <c r="I12" s="70">
        <v>4</v>
      </c>
      <c r="J12" s="70">
        <f t="shared" si="0"/>
        <v>12</v>
      </c>
      <c r="K12" s="71" t="str">
        <f t="shared" si="1"/>
        <v>Dikkate Değer Risk</v>
      </c>
      <c r="L12" s="70">
        <v>1</v>
      </c>
      <c r="M12" s="70">
        <v>4</v>
      </c>
      <c r="N12" s="70">
        <f t="shared" si="2"/>
        <v>4</v>
      </c>
      <c r="O12" s="71" t="str">
        <f t="shared" si="3"/>
        <v>Kabul Edilebilir Risk</v>
      </c>
      <c r="P12" s="72" t="s">
        <v>137</v>
      </c>
      <c r="Q12" s="73" t="s">
        <v>1000</v>
      </c>
      <c r="R12" s="74" t="s">
        <v>998</v>
      </c>
    </row>
    <row r="13" spans="1:18" s="2" customFormat="1" ht="99.95" customHeight="1">
      <c r="A13" s="86">
        <v>6</v>
      </c>
      <c r="B13" s="215"/>
      <c r="C13" s="66" t="s">
        <v>144</v>
      </c>
      <c r="D13" s="65" t="s">
        <v>145</v>
      </c>
      <c r="E13" s="65" t="s">
        <v>28</v>
      </c>
      <c r="F13" s="78" t="s">
        <v>606</v>
      </c>
      <c r="G13" s="68">
        <v>42444</v>
      </c>
      <c r="H13" s="69">
        <v>3</v>
      </c>
      <c r="I13" s="69">
        <v>4</v>
      </c>
      <c r="J13" s="70">
        <f t="shared" si="0"/>
        <v>12</v>
      </c>
      <c r="K13" s="71" t="str">
        <f t="shared" si="1"/>
        <v>Dikkate Değer Risk</v>
      </c>
      <c r="L13" s="69">
        <v>1</v>
      </c>
      <c r="M13" s="69">
        <v>4</v>
      </c>
      <c r="N13" s="70">
        <f t="shared" si="2"/>
        <v>4</v>
      </c>
      <c r="O13" s="71" t="str">
        <f t="shared" si="3"/>
        <v>Kabul Edilebilir Risk</v>
      </c>
      <c r="P13" s="72" t="s">
        <v>146</v>
      </c>
      <c r="Q13" s="73" t="s">
        <v>1000</v>
      </c>
      <c r="R13" s="74" t="s">
        <v>998</v>
      </c>
    </row>
    <row r="14" spans="1:18" s="2" customFormat="1" ht="99.95" customHeight="1">
      <c r="A14" s="86">
        <v>7</v>
      </c>
      <c r="B14" s="215"/>
      <c r="C14" s="75" t="s">
        <v>64</v>
      </c>
      <c r="D14" s="65" t="s">
        <v>45</v>
      </c>
      <c r="E14" s="65" t="s">
        <v>38</v>
      </c>
      <c r="F14" s="77" t="s">
        <v>607</v>
      </c>
      <c r="G14" s="68">
        <v>42444</v>
      </c>
      <c r="H14" s="70">
        <v>2</v>
      </c>
      <c r="I14" s="69">
        <v>5</v>
      </c>
      <c r="J14" s="70">
        <f t="shared" si="0"/>
        <v>10</v>
      </c>
      <c r="K14" s="71" t="str">
        <f t="shared" si="1"/>
        <v>Dikkate Değer Risk</v>
      </c>
      <c r="L14" s="70">
        <v>1</v>
      </c>
      <c r="M14" s="69">
        <v>5</v>
      </c>
      <c r="N14" s="70">
        <f t="shared" si="2"/>
        <v>5</v>
      </c>
      <c r="O14" s="71" t="str">
        <f t="shared" si="3"/>
        <v>Kabul Edilebilir Risk</v>
      </c>
      <c r="P14" s="72" t="s">
        <v>135</v>
      </c>
      <c r="Q14" s="73" t="s">
        <v>1000</v>
      </c>
      <c r="R14" s="74" t="s">
        <v>998</v>
      </c>
    </row>
    <row r="15" spans="1:18" s="2" customFormat="1" ht="99.95" customHeight="1">
      <c r="A15" s="86">
        <v>8</v>
      </c>
      <c r="B15" s="215"/>
      <c r="C15" s="75" t="s">
        <v>60</v>
      </c>
      <c r="D15" s="76" t="s">
        <v>46</v>
      </c>
      <c r="E15" s="65" t="s">
        <v>44</v>
      </c>
      <c r="F15" s="80" t="s">
        <v>608</v>
      </c>
      <c r="G15" s="68">
        <v>42444</v>
      </c>
      <c r="H15" s="69">
        <v>2</v>
      </c>
      <c r="I15" s="69">
        <v>5</v>
      </c>
      <c r="J15" s="69">
        <f t="shared" si="0"/>
        <v>10</v>
      </c>
      <c r="K15" s="71" t="str">
        <f t="shared" si="1"/>
        <v>Dikkate Değer Risk</v>
      </c>
      <c r="L15" s="69">
        <v>1</v>
      </c>
      <c r="M15" s="69">
        <v>5</v>
      </c>
      <c r="N15" s="69">
        <f t="shared" si="2"/>
        <v>5</v>
      </c>
      <c r="O15" s="71" t="str">
        <f t="shared" si="3"/>
        <v>Kabul Edilebilir Risk</v>
      </c>
      <c r="P15" s="79" t="s">
        <v>147</v>
      </c>
      <c r="Q15" s="73" t="s">
        <v>1000</v>
      </c>
      <c r="R15" s="74" t="s">
        <v>998</v>
      </c>
    </row>
    <row r="16" spans="1:18" s="2" customFormat="1" ht="107.25" customHeight="1">
      <c r="A16" s="86">
        <v>9</v>
      </c>
      <c r="B16" s="215"/>
      <c r="C16" s="75" t="s">
        <v>60</v>
      </c>
      <c r="D16" s="76" t="s">
        <v>123</v>
      </c>
      <c r="E16" s="65" t="s">
        <v>38</v>
      </c>
      <c r="F16" s="67" t="s">
        <v>609</v>
      </c>
      <c r="G16" s="68">
        <v>42444</v>
      </c>
      <c r="H16" s="70">
        <v>2</v>
      </c>
      <c r="I16" s="69">
        <v>5</v>
      </c>
      <c r="J16" s="70">
        <f t="shared" si="0"/>
        <v>10</v>
      </c>
      <c r="K16" s="71" t="str">
        <f t="shared" si="1"/>
        <v>Dikkate Değer Risk</v>
      </c>
      <c r="L16" s="70">
        <v>1</v>
      </c>
      <c r="M16" s="69">
        <v>5</v>
      </c>
      <c r="N16" s="70">
        <f t="shared" si="2"/>
        <v>5</v>
      </c>
      <c r="O16" s="71" t="str">
        <f t="shared" si="3"/>
        <v>Kabul Edilebilir Risk</v>
      </c>
      <c r="P16" s="72" t="s">
        <v>5</v>
      </c>
      <c r="Q16" s="73" t="s">
        <v>1000</v>
      </c>
      <c r="R16" s="74" t="s">
        <v>998</v>
      </c>
    </row>
    <row r="17" spans="1:18" s="2" customFormat="1" ht="99.95" customHeight="1">
      <c r="A17" s="86">
        <v>10</v>
      </c>
      <c r="B17" s="215"/>
      <c r="C17" s="75" t="s">
        <v>148</v>
      </c>
      <c r="D17" s="76" t="s">
        <v>149</v>
      </c>
      <c r="E17" s="65" t="s">
        <v>38</v>
      </c>
      <c r="F17" s="78" t="s">
        <v>606</v>
      </c>
      <c r="G17" s="68">
        <v>42444</v>
      </c>
      <c r="H17" s="70">
        <v>2</v>
      </c>
      <c r="I17" s="70">
        <v>5</v>
      </c>
      <c r="J17" s="70">
        <f t="shared" si="0"/>
        <v>10</v>
      </c>
      <c r="K17" s="71" t="str">
        <f t="shared" si="1"/>
        <v>Dikkate Değer Risk</v>
      </c>
      <c r="L17" s="70">
        <v>1</v>
      </c>
      <c r="M17" s="70">
        <v>5</v>
      </c>
      <c r="N17" s="70">
        <f t="shared" si="2"/>
        <v>5</v>
      </c>
      <c r="O17" s="71" t="str">
        <f t="shared" si="3"/>
        <v>Kabul Edilebilir Risk</v>
      </c>
      <c r="P17" s="72" t="s">
        <v>150</v>
      </c>
      <c r="Q17" s="73" t="s">
        <v>1000</v>
      </c>
      <c r="R17" s="74" t="s">
        <v>998</v>
      </c>
    </row>
    <row r="18" spans="1:18" s="2" customFormat="1" ht="99.95" customHeight="1">
      <c r="A18" s="86">
        <v>11</v>
      </c>
      <c r="B18" s="215"/>
      <c r="C18" s="75" t="s">
        <v>65</v>
      </c>
      <c r="D18" s="65" t="s">
        <v>19</v>
      </c>
      <c r="E18" s="65" t="s">
        <v>43</v>
      </c>
      <c r="F18" s="78" t="s">
        <v>612</v>
      </c>
      <c r="G18" s="68">
        <v>42444</v>
      </c>
      <c r="H18" s="69">
        <v>2</v>
      </c>
      <c r="I18" s="70">
        <v>5</v>
      </c>
      <c r="J18" s="70">
        <f t="shared" si="0"/>
        <v>10</v>
      </c>
      <c r="K18" s="71" t="str">
        <f t="shared" si="1"/>
        <v>Dikkate Değer Risk</v>
      </c>
      <c r="L18" s="69">
        <v>1</v>
      </c>
      <c r="M18" s="70">
        <v>5</v>
      </c>
      <c r="N18" s="70">
        <f t="shared" si="2"/>
        <v>5</v>
      </c>
      <c r="O18" s="71" t="str">
        <f t="shared" si="3"/>
        <v>Kabul Edilebilir Risk</v>
      </c>
      <c r="P18" s="72" t="s">
        <v>151</v>
      </c>
      <c r="Q18" s="73" t="s">
        <v>1000</v>
      </c>
      <c r="R18" s="74" t="s">
        <v>998</v>
      </c>
    </row>
    <row r="19" spans="1:18" s="2" customFormat="1" ht="99.95" customHeight="1">
      <c r="A19" s="86">
        <v>12</v>
      </c>
      <c r="B19" s="215"/>
      <c r="C19" s="66" t="s">
        <v>65</v>
      </c>
      <c r="D19" s="65" t="s">
        <v>152</v>
      </c>
      <c r="E19" s="65" t="s">
        <v>43</v>
      </c>
      <c r="F19" s="67" t="s">
        <v>610</v>
      </c>
      <c r="G19" s="68">
        <v>42444</v>
      </c>
      <c r="H19" s="69">
        <v>2</v>
      </c>
      <c r="I19" s="69">
        <v>5</v>
      </c>
      <c r="J19" s="70">
        <f t="shared" si="0"/>
        <v>10</v>
      </c>
      <c r="K19" s="71" t="str">
        <f t="shared" si="1"/>
        <v>Dikkate Değer Risk</v>
      </c>
      <c r="L19" s="69">
        <v>1</v>
      </c>
      <c r="M19" s="69">
        <v>5</v>
      </c>
      <c r="N19" s="70">
        <f t="shared" si="2"/>
        <v>5</v>
      </c>
      <c r="O19" s="71" t="str">
        <f t="shared" si="3"/>
        <v>Kabul Edilebilir Risk</v>
      </c>
      <c r="P19" s="72" t="s">
        <v>151</v>
      </c>
      <c r="Q19" s="73" t="s">
        <v>1000</v>
      </c>
      <c r="R19" s="74" t="s">
        <v>998</v>
      </c>
    </row>
    <row r="20" spans="1:18" s="2" customFormat="1" ht="99.95" customHeight="1">
      <c r="A20" s="86">
        <v>13</v>
      </c>
      <c r="B20" s="215"/>
      <c r="C20" s="66" t="s">
        <v>153</v>
      </c>
      <c r="D20" s="65" t="s">
        <v>154</v>
      </c>
      <c r="E20" s="65" t="s">
        <v>38</v>
      </c>
      <c r="F20" s="67" t="s">
        <v>611</v>
      </c>
      <c r="G20" s="68">
        <v>42444</v>
      </c>
      <c r="H20" s="69">
        <v>2</v>
      </c>
      <c r="I20" s="69">
        <v>5</v>
      </c>
      <c r="J20" s="70">
        <f t="shared" si="0"/>
        <v>10</v>
      </c>
      <c r="K20" s="71" t="str">
        <f t="shared" si="1"/>
        <v>Dikkate Değer Risk</v>
      </c>
      <c r="L20" s="69">
        <v>1</v>
      </c>
      <c r="M20" s="69">
        <v>5</v>
      </c>
      <c r="N20" s="70">
        <f t="shared" si="2"/>
        <v>5</v>
      </c>
      <c r="O20" s="71" t="str">
        <f t="shared" si="3"/>
        <v>Kabul Edilebilir Risk</v>
      </c>
      <c r="P20" s="72" t="s">
        <v>155</v>
      </c>
      <c r="Q20" s="73" t="s">
        <v>1000</v>
      </c>
      <c r="R20" s="74" t="s">
        <v>998</v>
      </c>
    </row>
    <row r="21" spans="1:18" s="1" customFormat="1" ht="99.95" customHeight="1">
      <c r="A21" s="86">
        <v>14</v>
      </c>
      <c r="B21" s="215"/>
      <c r="C21" s="66" t="s">
        <v>156</v>
      </c>
      <c r="D21" s="65" t="s">
        <v>157</v>
      </c>
      <c r="E21" s="65" t="s">
        <v>43</v>
      </c>
      <c r="F21" s="78" t="s">
        <v>613</v>
      </c>
      <c r="G21" s="68">
        <v>42444</v>
      </c>
      <c r="H21" s="70">
        <v>2</v>
      </c>
      <c r="I21" s="70">
        <v>5</v>
      </c>
      <c r="J21" s="70">
        <f t="shared" si="0"/>
        <v>10</v>
      </c>
      <c r="K21" s="71" t="str">
        <f t="shared" si="1"/>
        <v>Dikkate Değer Risk</v>
      </c>
      <c r="L21" s="70">
        <v>1</v>
      </c>
      <c r="M21" s="70">
        <v>5</v>
      </c>
      <c r="N21" s="70">
        <f t="shared" si="2"/>
        <v>5</v>
      </c>
      <c r="O21" s="71" t="str">
        <f t="shared" si="3"/>
        <v>Kabul Edilebilir Risk</v>
      </c>
      <c r="P21" s="79" t="s">
        <v>793</v>
      </c>
      <c r="Q21" s="73" t="s">
        <v>1000</v>
      </c>
      <c r="R21" s="74" t="s">
        <v>998</v>
      </c>
    </row>
    <row r="22" spans="1:18" s="1" customFormat="1" ht="99.95" customHeight="1">
      <c r="A22" s="86">
        <v>15</v>
      </c>
      <c r="B22" s="215"/>
      <c r="C22" s="66" t="s">
        <v>158</v>
      </c>
      <c r="D22" s="65" t="s">
        <v>159</v>
      </c>
      <c r="E22" s="65" t="s">
        <v>43</v>
      </c>
      <c r="F22" s="78" t="s">
        <v>614</v>
      </c>
      <c r="G22" s="68">
        <v>42444</v>
      </c>
      <c r="H22" s="70">
        <v>2</v>
      </c>
      <c r="I22" s="70">
        <v>5</v>
      </c>
      <c r="J22" s="70">
        <f t="shared" si="0"/>
        <v>10</v>
      </c>
      <c r="K22" s="71" t="str">
        <f t="shared" si="1"/>
        <v>Dikkate Değer Risk</v>
      </c>
      <c r="L22" s="70">
        <v>1</v>
      </c>
      <c r="M22" s="70">
        <v>5</v>
      </c>
      <c r="N22" s="70">
        <f t="shared" si="2"/>
        <v>5</v>
      </c>
      <c r="O22" s="71" t="str">
        <f t="shared" si="3"/>
        <v>Kabul Edilebilir Risk</v>
      </c>
      <c r="P22" s="79" t="s">
        <v>160</v>
      </c>
      <c r="Q22" s="73" t="s">
        <v>1000</v>
      </c>
      <c r="R22" s="74" t="s">
        <v>998</v>
      </c>
    </row>
    <row r="23" spans="1:18" s="1" customFormat="1" ht="99.95" customHeight="1">
      <c r="A23" s="86">
        <v>16</v>
      </c>
      <c r="B23" s="215"/>
      <c r="C23" s="66" t="s">
        <v>161</v>
      </c>
      <c r="D23" s="65" t="s">
        <v>162</v>
      </c>
      <c r="E23" s="65" t="s">
        <v>43</v>
      </c>
      <c r="F23" s="67" t="s">
        <v>615</v>
      </c>
      <c r="G23" s="68">
        <v>42444</v>
      </c>
      <c r="H23" s="70">
        <v>2</v>
      </c>
      <c r="I23" s="70">
        <v>5</v>
      </c>
      <c r="J23" s="70">
        <f t="shared" si="0"/>
        <v>10</v>
      </c>
      <c r="K23" s="71" t="str">
        <f t="shared" si="1"/>
        <v>Dikkate Değer Risk</v>
      </c>
      <c r="L23" s="70">
        <v>1</v>
      </c>
      <c r="M23" s="70">
        <v>5</v>
      </c>
      <c r="N23" s="70">
        <f t="shared" si="2"/>
        <v>5</v>
      </c>
      <c r="O23" s="71" t="str">
        <f t="shared" si="3"/>
        <v>Kabul Edilebilir Risk</v>
      </c>
      <c r="P23" s="72" t="s">
        <v>163</v>
      </c>
      <c r="Q23" s="73" t="s">
        <v>1000</v>
      </c>
      <c r="R23" s="74" t="s">
        <v>998</v>
      </c>
    </row>
    <row r="24" spans="1:18" s="1" customFormat="1" ht="99.95" customHeight="1">
      <c r="A24" s="86">
        <v>17</v>
      </c>
      <c r="B24" s="215"/>
      <c r="C24" s="66" t="s">
        <v>164</v>
      </c>
      <c r="D24" s="65" t="s">
        <v>165</v>
      </c>
      <c r="E24" s="65" t="s">
        <v>23</v>
      </c>
      <c r="F24" s="78" t="s">
        <v>497</v>
      </c>
      <c r="G24" s="68">
        <v>42444</v>
      </c>
      <c r="H24" s="70">
        <v>3</v>
      </c>
      <c r="I24" s="69">
        <v>3</v>
      </c>
      <c r="J24" s="70">
        <f t="shared" si="0"/>
        <v>9</v>
      </c>
      <c r="K24" s="71" t="str">
        <f t="shared" si="1"/>
        <v>Dikkate Değer Risk</v>
      </c>
      <c r="L24" s="70">
        <v>2</v>
      </c>
      <c r="M24" s="69">
        <v>3</v>
      </c>
      <c r="N24" s="70">
        <f t="shared" si="2"/>
        <v>6</v>
      </c>
      <c r="O24" s="71" t="str">
        <f t="shared" si="3"/>
        <v>Kabul Edilebilir Risk</v>
      </c>
      <c r="P24" s="72" t="s">
        <v>166</v>
      </c>
      <c r="Q24" s="73" t="s">
        <v>1000</v>
      </c>
      <c r="R24" s="74" t="s">
        <v>998</v>
      </c>
    </row>
    <row r="25" spans="1:18" s="1" customFormat="1" ht="99.95" customHeight="1">
      <c r="A25" s="86">
        <v>18</v>
      </c>
      <c r="B25" s="215"/>
      <c r="C25" s="66" t="s">
        <v>167</v>
      </c>
      <c r="D25" s="65" t="s">
        <v>168</v>
      </c>
      <c r="E25" s="65" t="s">
        <v>28</v>
      </c>
      <c r="F25" s="78" t="s">
        <v>496</v>
      </c>
      <c r="G25" s="68">
        <v>42444</v>
      </c>
      <c r="H25" s="70">
        <v>3</v>
      </c>
      <c r="I25" s="70">
        <v>3</v>
      </c>
      <c r="J25" s="70">
        <f t="shared" si="0"/>
        <v>9</v>
      </c>
      <c r="K25" s="71" t="str">
        <f t="shared" si="1"/>
        <v>Dikkate Değer Risk</v>
      </c>
      <c r="L25" s="70">
        <v>2</v>
      </c>
      <c r="M25" s="70">
        <v>3</v>
      </c>
      <c r="N25" s="70">
        <f t="shared" si="2"/>
        <v>6</v>
      </c>
      <c r="O25" s="71" t="str">
        <f t="shared" si="3"/>
        <v>Kabul Edilebilir Risk</v>
      </c>
      <c r="P25" s="79" t="s">
        <v>169</v>
      </c>
      <c r="Q25" s="73" t="s">
        <v>1000</v>
      </c>
      <c r="R25" s="74" t="s">
        <v>998</v>
      </c>
    </row>
    <row r="26" spans="1:18" s="2" customFormat="1" ht="99.95" customHeight="1">
      <c r="A26" s="86">
        <v>19</v>
      </c>
      <c r="B26" s="215"/>
      <c r="C26" s="66" t="s">
        <v>170</v>
      </c>
      <c r="D26" s="65" t="s">
        <v>171</v>
      </c>
      <c r="E26" s="65" t="s">
        <v>28</v>
      </c>
      <c r="F26" s="67" t="s">
        <v>616</v>
      </c>
      <c r="G26" s="68">
        <v>42444</v>
      </c>
      <c r="H26" s="70">
        <v>2</v>
      </c>
      <c r="I26" s="70">
        <v>2</v>
      </c>
      <c r="J26" s="70">
        <f t="shared" si="0"/>
        <v>4</v>
      </c>
      <c r="K26" s="71" t="str">
        <f t="shared" si="1"/>
        <v>Kabul Edilebilir Risk</v>
      </c>
      <c r="L26" s="70">
        <v>1</v>
      </c>
      <c r="M26" s="70">
        <v>2</v>
      </c>
      <c r="N26" s="70">
        <f t="shared" si="2"/>
        <v>2</v>
      </c>
      <c r="O26" s="71" t="str">
        <f t="shared" si="3"/>
        <v>Kabul Edilebilir Risk</v>
      </c>
      <c r="P26" s="79" t="s">
        <v>172</v>
      </c>
      <c r="Q26" s="73" t="s">
        <v>1000</v>
      </c>
      <c r="R26" s="74" t="s">
        <v>999</v>
      </c>
    </row>
    <row r="27" spans="1:18" s="2" customFormat="1" ht="124.5" customHeight="1">
      <c r="A27" s="86">
        <v>20</v>
      </c>
      <c r="B27" s="214" t="s">
        <v>508</v>
      </c>
      <c r="C27" s="66" t="s">
        <v>173</v>
      </c>
      <c r="D27" s="65" t="s">
        <v>174</v>
      </c>
      <c r="E27" s="65" t="s">
        <v>28</v>
      </c>
      <c r="F27" s="78" t="s">
        <v>617</v>
      </c>
      <c r="G27" s="68">
        <v>42444</v>
      </c>
      <c r="H27" s="69">
        <v>3</v>
      </c>
      <c r="I27" s="69">
        <v>3</v>
      </c>
      <c r="J27" s="70">
        <f t="shared" si="0"/>
        <v>9</v>
      </c>
      <c r="K27" s="71" t="str">
        <f t="shared" si="1"/>
        <v>Dikkate Değer Risk</v>
      </c>
      <c r="L27" s="69">
        <v>1</v>
      </c>
      <c r="M27" s="69">
        <v>3</v>
      </c>
      <c r="N27" s="70">
        <f t="shared" si="2"/>
        <v>3</v>
      </c>
      <c r="O27" s="71" t="str">
        <f t="shared" si="3"/>
        <v>Kabul Edilebilir Risk</v>
      </c>
      <c r="P27" s="72" t="s">
        <v>175</v>
      </c>
      <c r="Q27" s="73" t="s">
        <v>1000</v>
      </c>
      <c r="R27" s="74" t="s">
        <v>998</v>
      </c>
    </row>
    <row r="28" spans="1:18" s="2" customFormat="1" ht="109.5" customHeight="1">
      <c r="A28" s="86">
        <v>21</v>
      </c>
      <c r="B28" s="215"/>
      <c r="C28" s="66" t="s">
        <v>176</v>
      </c>
      <c r="D28" s="65" t="s">
        <v>177</v>
      </c>
      <c r="E28" s="65" t="s">
        <v>28</v>
      </c>
      <c r="F28" s="67" t="s">
        <v>618</v>
      </c>
      <c r="G28" s="68">
        <v>42444</v>
      </c>
      <c r="H28" s="69">
        <v>2</v>
      </c>
      <c r="I28" s="70">
        <v>4</v>
      </c>
      <c r="J28" s="70">
        <f t="shared" si="0"/>
        <v>8</v>
      </c>
      <c r="K28" s="71" t="str">
        <f t="shared" si="1"/>
        <v>Dikkate Değer Risk</v>
      </c>
      <c r="L28" s="69">
        <v>1</v>
      </c>
      <c r="M28" s="70">
        <v>4</v>
      </c>
      <c r="N28" s="70">
        <f t="shared" si="2"/>
        <v>4</v>
      </c>
      <c r="O28" s="71" t="str">
        <f t="shared" si="3"/>
        <v>Kabul Edilebilir Risk</v>
      </c>
      <c r="P28" s="72" t="s">
        <v>178</v>
      </c>
      <c r="Q28" s="73" t="s">
        <v>1000</v>
      </c>
      <c r="R28" s="74" t="s">
        <v>998</v>
      </c>
    </row>
    <row r="29" spans="1:18" s="2" customFormat="1" ht="99.95" customHeight="1">
      <c r="A29" s="86">
        <v>22</v>
      </c>
      <c r="B29" s="215"/>
      <c r="C29" s="66" t="s">
        <v>179</v>
      </c>
      <c r="D29" s="65" t="s">
        <v>180</v>
      </c>
      <c r="E29" s="65" t="s">
        <v>28</v>
      </c>
      <c r="F29" s="67" t="s">
        <v>618</v>
      </c>
      <c r="G29" s="68">
        <v>42444</v>
      </c>
      <c r="H29" s="70">
        <v>2</v>
      </c>
      <c r="I29" s="69">
        <v>4</v>
      </c>
      <c r="J29" s="70">
        <f t="shared" si="0"/>
        <v>8</v>
      </c>
      <c r="K29" s="71" t="str">
        <f t="shared" si="1"/>
        <v>Dikkate Değer Risk</v>
      </c>
      <c r="L29" s="70">
        <v>1</v>
      </c>
      <c r="M29" s="69">
        <v>4</v>
      </c>
      <c r="N29" s="70">
        <f t="shared" si="2"/>
        <v>4</v>
      </c>
      <c r="O29" s="71" t="str">
        <f t="shared" si="3"/>
        <v>Kabul Edilebilir Risk</v>
      </c>
      <c r="P29" s="72" t="s">
        <v>151</v>
      </c>
      <c r="Q29" s="73" t="s">
        <v>1000</v>
      </c>
      <c r="R29" s="74" t="s">
        <v>998</v>
      </c>
    </row>
    <row r="30" spans="1:18" s="2" customFormat="1" ht="99.95" customHeight="1">
      <c r="A30" s="86">
        <v>23</v>
      </c>
      <c r="B30" s="215"/>
      <c r="C30" s="66" t="s">
        <v>179</v>
      </c>
      <c r="D30" s="65" t="s">
        <v>181</v>
      </c>
      <c r="E30" s="65" t="s">
        <v>28</v>
      </c>
      <c r="F30" s="67" t="s">
        <v>618</v>
      </c>
      <c r="G30" s="68">
        <v>42444</v>
      </c>
      <c r="H30" s="69">
        <v>2</v>
      </c>
      <c r="I30" s="69">
        <v>4</v>
      </c>
      <c r="J30" s="70">
        <f t="shared" si="0"/>
        <v>8</v>
      </c>
      <c r="K30" s="71" t="str">
        <f t="shared" si="1"/>
        <v>Dikkate Değer Risk</v>
      </c>
      <c r="L30" s="69">
        <v>1</v>
      </c>
      <c r="M30" s="69">
        <v>4</v>
      </c>
      <c r="N30" s="70">
        <f t="shared" si="2"/>
        <v>4</v>
      </c>
      <c r="O30" s="71" t="str">
        <f t="shared" si="3"/>
        <v>Kabul Edilebilir Risk</v>
      </c>
      <c r="P30" s="72" t="s">
        <v>151</v>
      </c>
      <c r="Q30" s="73" t="s">
        <v>1000</v>
      </c>
      <c r="R30" s="74" t="s">
        <v>998</v>
      </c>
    </row>
    <row r="31" spans="1:18" s="2" customFormat="1" ht="105" customHeight="1">
      <c r="A31" s="86">
        <v>24</v>
      </c>
      <c r="B31" s="215"/>
      <c r="C31" s="66" t="s">
        <v>182</v>
      </c>
      <c r="D31" s="65" t="s">
        <v>183</v>
      </c>
      <c r="E31" s="65" t="s">
        <v>28</v>
      </c>
      <c r="F31" s="67" t="s">
        <v>618</v>
      </c>
      <c r="G31" s="68">
        <v>42444</v>
      </c>
      <c r="H31" s="69">
        <v>2</v>
      </c>
      <c r="I31" s="69">
        <v>4</v>
      </c>
      <c r="J31" s="70">
        <f t="shared" si="0"/>
        <v>8</v>
      </c>
      <c r="K31" s="71" t="str">
        <f t="shared" si="1"/>
        <v>Dikkate Değer Risk</v>
      </c>
      <c r="L31" s="69">
        <v>1</v>
      </c>
      <c r="M31" s="69">
        <v>4</v>
      </c>
      <c r="N31" s="70">
        <f t="shared" si="2"/>
        <v>4</v>
      </c>
      <c r="O31" s="71" t="str">
        <f t="shared" si="3"/>
        <v>Kabul Edilebilir Risk</v>
      </c>
      <c r="P31" s="72" t="s">
        <v>184</v>
      </c>
      <c r="Q31" s="73" t="s">
        <v>1000</v>
      </c>
      <c r="R31" s="74" t="s">
        <v>998</v>
      </c>
    </row>
    <row r="32" spans="1:18" s="2" customFormat="1" ht="99.95" customHeight="1">
      <c r="A32" s="86">
        <v>25</v>
      </c>
      <c r="B32" s="215"/>
      <c r="C32" s="66" t="s">
        <v>185</v>
      </c>
      <c r="D32" s="65" t="s">
        <v>186</v>
      </c>
      <c r="E32" s="65" t="s">
        <v>28</v>
      </c>
      <c r="F32" s="78" t="s">
        <v>621</v>
      </c>
      <c r="G32" s="68">
        <v>42444</v>
      </c>
      <c r="H32" s="70">
        <v>2</v>
      </c>
      <c r="I32" s="69">
        <v>3</v>
      </c>
      <c r="J32" s="70">
        <f t="shared" si="0"/>
        <v>6</v>
      </c>
      <c r="K32" s="71" t="str">
        <f t="shared" si="1"/>
        <v>Kabul Edilebilir Risk</v>
      </c>
      <c r="L32" s="70">
        <v>1</v>
      </c>
      <c r="M32" s="69">
        <v>3</v>
      </c>
      <c r="N32" s="70">
        <f t="shared" si="2"/>
        <v>3</v>
      </c>
      <c r="O32" s="71" t="str">
        <f t="shared" si="3"/>
        <v>Kabul Edilebilir Risk</v>
      </c>
      <c r="P32" s="72" t="s">
        <v>187</v>
      </c>
      <c r="Q32" s="73" t="s">
        <v>1000</v>
      </c>
      <c r="R32" s="74" t="s">
        <v>999</v>
      </c>
    </row>
    <row r="33" spans="1:18" s="2" customFormat="1" ht="99.95" customHeight="1">
      <c r="A33" s="86">
        <v>26</v>
      </c>
      <c r="B33" s="215"/>
      <c r="C33" s="66" t="s">
        <v>179</v>
      </c>
      <c r="D33" s="65" t="s">
        <v>188</v>
      </c>
      <c r="E33" s="65" t="s">
        <v>28</v>
      </c>
      <c r="F33" s="67" t="s">
        <v>619</v>
      </c>
      <c r="G33" s="68">
        <v>42444</v>
      </c>
      <c r="H33" s="69">
        <v>2</v>
      </c>
      <c r="I33" s="69">
        <v>3</v>
      </c>
      <c r="J33" s="70">
        <f t="shared" si="0"/>
        <v>6</v>
      </c>
      <c r="K33" s="71" t="str">
        <f t="shared" si="1"/>
        <v>Kabul Edilebilir Risk</v>
      </c>
      <c r="L33" s="69">
        <v>1</v>
      </c>
      <c r="M33" s="69">
        <v>3</v>
      </c>
      <c r="N33" s="70">
        <f t="shared" si="2"/>
        <v>3</v>
      </c>
      <c r="O33" s="71" t="str">
        <f t="shared" si="3"/>
        <v>Kabul Edilebilir Risk</v>
      </c>
      <c r="P33" s="72" t="s">
        <v>189</v>
      </c>
      <c r="Q33" s="73" t="s">
        <v>1000</v>
      </c>
      <c r="R33" s="74" t="s">
        <v>999</v>
      </c>
    </row>
    <row r="34" spans="1:18" s="2" customFormat="1" ht="99.95" customHeight="1">
      <c r="A34" s="86">
        <v>27</v>
      </c>
      <c r="B34" s="215"/>
      <c r="C34" s="66" t="s">
        <v>190</v>
      </c>
      <c r="D34" s="65" t="s">
        <v>191</v>
      </c>
      <c r="E34" s="65" t="s">
        <v>28</v>
      </c>
      <c r="F34" s="78" t="s">
        <v>620</v>
      </c>
      <c r="G34" s="68">
        <v>42444</v>
      </c>
      <c r="H34" s="69">
        <v>2</v>
      </c>
      <c r="I34" s="69">
        <v>3</v>
      </c>
      <c r="J34" s="70">
        <f t="shared" si="0"/>
        <v>6</v>
      </c>
      <c r="K34" s="71" t="str">
        <f t="shared" si="1"/>
        <v>Kabul Edilebilir Risk</v>
      </c>
      <c r="L34" s="69">
        <v>1</v>
      </c>
      <c r="M34" s="69">
        <v>3</v>
      </c>
      <c r="N34" s="70">
        <f t="shared" si="2"/>
        <v>3</v>
      </c>
      <c r="O34" s="71" t="str">
        <f t="shared" si="3"/>
        <v>Kabul Edilebilir Risk</v>
      </c>
      <c r="P34" s="72" t="s">
        <v>192</v>
      </c>
      <c r="Q34" s="73" t="s">
        <v>1000</v>
      </c>
      <c r="R34" s="74" t="s">
        <v>999</v>
      </c>
    </row>
    <row r="35" spans="1:18" s="2" customFormat="1" ht="99.95" customHeight="1">
      <c r="A35" s="86">
        <v>28</v>
      </c>
      <c r="B35" s="216" t="s">
        <v>973</v>
      </c>
      <c r="C35" s="66" t="s">
        <v>65</v>
      </c>
      <c r="D35" s="65" t="s">
        <v>194</v>
      </c>
      <c r="E35" s="65" t="s">
        <v>28</v>
      </c>
      <c r="F35" s="78" t="s">
        <v>622</v>
      </c>
      <c r="G35" s="68">
        <v>42444</v>
      </c>
      <c r="H35" s="69">
        <v>2</v>
      </c>
      <c r="I35" s="69">
        <v>4</v>
      </c>
      <c r="J35" s="69">
        <f t="shared" si="0"/>
        <v>8</v>
      </c>
      <c r="K35" s="71" t="str">
        <f t="shared" si="1"/>
        <v>Dikkate Değer Risk</v>
      </c>
      <c r="L35" s="69">
        <v>1</v>
      </c>
      <c r="M35" s="69">
        <v>4</v>
      </c>
      <c r="N35" s="69">
        <f t="shared" si="2"/>
        <v>4</v>
      </c>
      <c r="O35" s="71" t="str">
        <f t="shared" si="3"/>
        <v>Kabul Edilebilir Risk</v>
      </c>
      <c r="P35" s="72" t="s">
        <v>195</v>
      </c>
      <c r="Q35" s="73" t="s">
        <v>1000</v>
      </c>
      <c r="R35" s="74" t="s">
        <v>998</v>
      </c>
    </row>
    <row r="36" spans="1:18" s="1" customFormat="1" ht="99.95" customHeight="1">
      <c r="A36" s="86">
        <v>29</v>
      </c>
      <c r="B36" s="217"/>
      <c r="C36" s="66" t="s">
        <v>196</v>
      </c>
      <c r="D36" s="65" t="s">
        <v>197</v>
      </c>
      <c r="E36" s="65" t="s">
        <v>28</v>
      </c>
      <c r="F36" s="67" t="s">
        <v>623</v>
      </c>
      <c r="G36" s="68">
        <v>42444</v>
      </c>
      <c r="H36" s="69">
        <v>2</v>
      </c>
      <c r="I36" s="69">
        <v>4</v>
      </c>
      <c r="J36" s="69">
        <f t="shared" si="0"/>
        <v>8</v>
      </c>
      <c r="K36" s="71" t="str">
        <f t="shared" si="1"/>
        <v>Dikkate Değer Risk</v>
      </c>
      <c r="L36" s="69">
        <v>1</v>
      </c>
      <c r="M36" s="69">
        <v>4</v>
      </c>
      <c r="N36" s="69">
        <f t="shared" si="2"/>
        <v>4</v>
      </c>
      <c r="O36" s="71" t="str">
        <f t="shared" si="3"/>
        <v>Kabul Edilebilir Risk</v>
      </c>
      <c r="P36" s="72" t="s">
        <v>198</v>
      </c>
      <c r="Q36" s="73" t="s">
        <v>1000</v>
      </c>
      <c r="R36" s="74" t="s">
        <v>998</v>
      </c>
    </row>
    <row r="37" spans="1:18" s="1" customFormat="1" ht="99.95" customHeight="1">
      <c r="A37" s="86">
        <v>30</v>
      </c>
      <c r="B37" s="217"/>
      <c r="C37" s="66" t="s">
        <v>76</v>
      </c>
      <c r="D37" s="65" t="s">
        <v>77</v>
      </c>
      <c r="E37" s="65" t="s">
        <v>28</v>
      </c>
      <c r="F37" s="67" t="s">
        <v>623</v>
      </c>
      <c r="G37" s="68">
        <v>42444</v>
      </c>
      <c r="H37" s="70">
        <v>3</v>
      </c>
      <c r="I37" s="69">
        <v>2</v>
      </c>
      <c r="J37" s="70">
        <f t="shared" si="0"/>
        <v>6</v>
      </c>
      <c r="K37" s="71" t="str">
        <f t="shared" si="1"/>
        <v>Kabul Edilebilir Risk</v>
      </c>
      <c r="L37" s="70">
        <v>3</v>
      </c>
      <c r="M37" s="69">
        <v>2</v>
      </c>
      <c r="N37" s="70">
        <f t="shared" si="2"/>
        <v>6</v>
      </c>
      <c r="O37" s="71" t="str">
        <f t="shared" si="3"/>
        <v>Kabul Edilebilir Risk</v>
      </c>
      <c r="P37" s="72" t="s">
        <v>151</v>
      </c>
      <c r="Q37" s="73" t="s">
        <v>1000</v>
      </c>
      <c r="R37" s="74" t="s">
        <v>999</v>
      </c>
    </row>
    <row r="38" spans="1:18" s="1" customFormat="1" ht="99.95" customHeight="1">
      <c r="A38" s="86">
        <v>31</v>
      </c>
      <c r="B38" s="217"/>
      <c r="C38" s="66" t="s">
        <v>193</v>
      </c>
      <c r="D38" s="65" t="s">
        <v>199</v>
      </c>
      <c r="E38" s="65" t="s">
        <v>28</v>
      </c>
      <c r="F38" s="67" t="s">
        <v>623</v>
      </c>
      <c r="G38" s="68">
        <v>42444</v>
      </c>
      <c r="H38" s="70">
        <v>3</v>
      </c>
      <c r="I38" s="69">
        <v>2</v>
      </c>
      <c r="J38" s="70">
        <f t="shared" si="0"/>
        <v>6</v>
      </c>
      <c r="K38" s="71" t="str">
        <f t="shared" si="1"/>
        <v>Kabul Edilebilir Risk</v>
      </c>
      <c r="L38" s="70">
        <v>4</v>
      </c>
      <c r="M38" s="69">
        <v>2</v>
      </c>
      <c r="N38" s="70">
        <f t="shared" si="2"/>
        <v>8</v>
      </c>
      <c r="O38" s="71" t="str">
        <f t="shared" si="3"/>
        <v>Dikkate Değer Risk</v>
      </c>
      <c r="P38" s="72" t="s">
        <v>200</v>
      </c>
      <c r="Q38" s="73" t="s">
        <v>1000</v>
      </c>
      <c r="R38" s="74" t="s">
        <v>999</v>
      </c>
    </row>
    <row r="39" spans="1:18" s="1" customFormat="1" ht="99.95" customHeight="1">
      <c r="A39" s="86">
        <v>32</v>
      </c>
      <c r="B39" s="217"/>
      <c r="C39" s="66" t="s">
        <v>201</v>
      </c>
      <c r="D39" s="65" t="s">
        <v>626</v>
      </c>
      <c r="E39" s="65" t="s">
        <v>23</v>
      </c>
      <c r="F39" s="78" t="s">
        <v>627</v>
      </c>
      <c r="G39" s="68">
        <v>42444</v>
      </c>
      <c r="H39" s="69">
        <v>2</v>
      </c>
      <c r="I39" s="69">
        <v>2</v>
      </c>
      <c r="J39" s="69">
        <f t="shared" si="0"/>
        <v>4</v>
      </c>
      <c r="K39" s="71" t="str">
        <f t="shared" si="1"/>
        <v>Kabul Edilebilir Risk</v>
      </c>
      <c r="L39" s="69">
        <v>2</v>
      </c>
      <c r="M39" s="69">
        <v>2</v>
      </c>
      <c r="N39" s="69">
        <f t="shared" si="2"/>
        <v>4</v>
      </c>
      <c r="O39" s="71" t="str">
        <f t="shared" si="3"/>
        <v>Kabul Edilebilir Risk</v>
      </c>
      <c r="P39" s="72" t="s">
        <v>628</v>
      </c>
      <c r="Q39" s="73" t="s">
        <v>1000</v>
      </c>
      <c r="R39" s="74" t="s">
        <v>999</v>
      </c>
    </row>
    <row r="40" spans="1:18" s="1" customFormat="1" ht="99.95" customHeight="1">
      <c r="A40" s="86">
        <v>33</v>
      </c>
      <c r="B40" s="217"/>
      <c r="C40" s="66" t="s">
        <v>202</v>
      </c>
      <c r="D40" s="65" t="s">
        <v>624</v>
      </c>
      <c r="E40" s="65" t="s">
        <v>28</v>
      </c>
      <c r="F40" s="67" t="s">
        <v>625</v>
      </c>
      <c r="G40" s="68">
        <v>42444</v>
      </c>
      <c r="H40" s="69">
        <v>3</v>
      </c>
      <c r="I40" s="69">
        <v>4</v>
      </c>
      <c r="J40" s="69">
        <f t="shared" si="0"/>
        <v>12</v>
      </c>
      <c r="K40" s="71" t="str">
        <f t="shared" si="1"/>
        <v>Dikkate Değer Risk</v>
      </c>
      <c r="L40" s="69">
        <v>1</v>
      </c>
      <c r="M40" s="69">
        <v>4</v>
      </c>
      <c r="N40" s="69">
        <f t="shared" si="2"/>
        <v>4</v>
      </c>
      <c r="O40" s="71" t="str">
        <f t="shared" si="3"/>
        <v>Kabul Edilebilir Risk</v>
      </c>
      <c r="P40" s="72" t="s">
        <v>203</v>
      </c>
      <c r="Q40" s="73" t="s">
        <v>1000</v>
      </c>
      <c r="R40" s="74" t="s">
        <v>998</v>
      </c>
    </row>
    <row r="41" spans="1:18" s="1" customFormat="1" ht="130.5" customHeight="1">
      <c r="A41" s="86">
        <v>34</v>
      </c>
      <c r="B41" s="218" t="s">
        <v>733</v>
      </c>
      <c r="C41" s="66" t="s">
        <v>580</v>
      </c>
      <c r="D41" s="65" t="s">
        <v>579</v>
      </c>
      <c r="E41" s="65" t="s">
        <v>581</v>
      </c>
      <c r="F41" s="78" t="s">
        <v>629</v>
      </c>
      <c r="G41" s="68">
        <v>42444</v>
      </c>
      <c r="H41" s="69">
        <v>3</v>
      </c>
      <c r="I41" s="69">
        <v>4</v>
      </c>
      <c r="J41" s="69">
        <f t="shared" ref="J41:J46" si="4">H41*I41</f>
        <v>12</v>
      </c>
      <c r="K41" s="71" t="str">
        <f t="shared" ref="K41:K46" si="5">IF(J41&gt;15,"Kabul Edilemez Risk",IF(J41&gt;7,"Dikkate Değer Risk",IF(J41&lt;=6,"Kabul Edilebilir Risk")))</f>
        <v>Dikkate Değer Risk</v>
      </c>
      <c r="L41" s="69">
        <v>1</v>
      </c>
      <c r="M41" s="69">
        <v>4</v>
      </c>
      <c r="N41" s="69">
        <f t="shared" ref="N41:N46" si="6">L41*M41</f>
        <v>4</v>
      </c>
      <c r="O41" s="71" t="str">
        <f t="shared" ref="O41:O46" si="7">IF(N41&gt;15,"Kabul Edilemez Risk",IF(N41&gt;7,"Dikkate Değer Risk",IF(N41&lt;=6,"Kabul Edilebilir Risk")))</f>
        <v>Kabul Edilebilir Risk</v>
      </c>
      <c r="P41" s="72" t="s">
        <v>582</v>
      </c>
      <c r="Q41" s="73" t="s">
        <v>1000</v>
      </c>
      <c r="R41" s="74" t="s">
        <v>998</v>
      </c>
    </row>
    <row r="42" spans="1:18" s="1" customFormat="1" ht="129.75" customHeight="1">
      <c r="A42" s="86">
        <v>35</v>
      </c>
      <c r="B42" s="219"/>
      <c r="C42" s="66" t="s">
        <v>193</v>
      </c>
      <c r="D42" s="65" t="s">
        <v>583</v>
      </c>
      <c r="E42" s="65" t="s">
        <v>584</v>
      </c>
      <c r="F42" s="67" t="s">
        <v>630</v>
      </c>
      <c r="G42" s="68">
        <v>42444</v>
      </c>
      <c r="H42" s="69">
        <v>3</v>
      </c>
      <c r="I42" s="69">
        <v>4</v>
      </c>
      <c r="J42" s="69">
        <f t="shared" si="4"/>
        <v>12</v>
      </c>
      <c r="K42" s="71" t="str">
        <f t="shared" si="5"/>
        <v>Dikkate Değer Risk</v>
      </c>
      <c r="L42" s="69">
        <v>1</v>
      </c>
      <c r="M42" s="69">
        <v>4</v>
      </c>
      <c r="N42" s="69">
        <f t="shared" si="6"/>
        <v>4</v>
      </c>
      <c r="O42" s="71" t="str">
        <f t="shared" si="7"/>
        <v>Kabul Edilebilir Risk</v>
      </c>
      <c r="P42" s="72" t="s">
        <v>585</v>
      </c>
      <c r="Q42" s="73" t="s">
        <v>1000</v>
      </c>
      <c r="R42" s="74" t="s">
        <v>998</v>
      </c>
    </row>
    <row r="43" spans="1:18" s="1" customFormat="1" ht="128.25" customHeight="1">
      <c r="A43" s="86">
        <v>36</v>
      </c>
      <c r="B43" s="219"/>
      <c r="C43" s="66" t="s">
        <v>587</v>
      </c>
      <c r="D43" s="65" t="s">
        <v>586</v>
      </c>
      <c r="E43" s="65" t="s">
        <v>588</v>
      </c>
      <c r="F43" s="78" t="s">
        <v>631</v>
      </c>
      <c r="G43" s="68">
        <v>42444</v>
      </c>
      <c r="H43" s="69">
        <v>3</v>
      </c>
      <c r="I43" s="69">
        <v>4</v>
      </c>
      <c r="J43" s="69">
        <f t="shared" si="4"/>
        <v>12</v>
      </c>
      <c r="K43" s="71" t="str">
        <f t="shared" si="5"/>
        <v>Dikkate Değer Risk</v>
      </c>
      <c r="L43" s="69">
        <v>1</v>
      </c>
      <c r="M43" s="69">
        <v>4</v>
      </c>
      <c r="N43" s="69">
        <f t="shared" si="6"/>
        <v>4</v>
      </c>
      <c r="O43" s="71" t="str">
        <f t="shared" si="7"/>
        <v>Kabul Edilebilir Risk</v>
      </c>
      <c r="P43" s="72" t="s">
        <v>589</v>
      </c>
      <c r="Q43" s="73" t="s">
        <v>1000</v>
      </c>
      <c r="R43" s="74" t="s">
        <v>998</v>
      </c>
    </row>
    <row r="44" spans="1:18" s="1" customFormat="1" ht="128.25" customHeight="1">
      <c r="A44" s="86">
        <v>37</v>
      </c>
      <c r="B44" s="219"/>
      <c r="C44" s="66" t="s">
        <v>591</v>
      </c>
      <c r="D44" s="65" t="s">
        <v>590</v>
      </c>
      <c r="E44" s="65" t="s">
        <v>592</v>
      </c>
      <c r="F44" s="78" t="s">
        <v>632</v>
      </c>
      <c r="G44" s="68">
        <v>42444</v>
      </c>
      <c r="H44" s="69">
        <v>3</v>
      </c>
      <c r="I44" s="69">
        <v>4</v>
      </c>
      <c r="J44" s="69">
        <f t="shared" si="4"/>
        <v>12</v>
      </c>
      <c r="K44" s="71" t="str">
        <f t="shared" si="5"/>
        <v>Dikkate Değer Risk</v>
      </c>
      <c r="L44" s="69">
        <v>1</v>
      </c>
      <c r="M44" s="69">
        <v>4</v>
      </c>
      <c r="N44" s="69">
        <f t="shared" si="6"/>
        <v>4</v>
      </c>
      <c r="O44" s="71" t="str">
        <f t="shared" si="7"/>
        <v>Kabul Edilebilir Risk</v>
      </c>
      <c r="P44" s="72" t="s">
        <v>593</v>
      </c>
      <c r="Q44" s="73" t="s">
        <v>1000</v>
      </c>
      <c r="R44" s="74" t="s">
        <v>998</v>
      </c>
    </row>
    <row r="45" spans="1:18" s="1" customFormat="1" ht="128.25" customHeight="1">
      <c r="A45" s="86">
        <v>38</v>
      </c>
      <c r="B45" s="219"/>
      <c r="C45" s="66" t="s">
        <v>599</v>
      </c>
      <c r="D45" s="65" t="s">
        <v>598</v>
      </c>
      <c r="E45" s="65" t="s">
        <v>600</v>
      </c>
      <c r="F45" s="67" t="s">
        <v>633</v>
      </c>
      <c r="G45" s="68">
        <v>42444</v>
      </c>
      <c r="H45" s="69">
        <v>3</v>
      </c>
      <c r="I45" s="69">
        <v>4</v>
      </c>
      <c r="J45" s="69">
        <f t="shared" si="4"/>
        <v>12</v>
      </c>
      <c r="K45" s="71" t="str">
        <f t="shared" si="5"/>
        <v>Dikkate Değer Risk</v>
      </c>
      <c r="L45" s="69">
        <v>1</v>
      </c>
      <c r="M45" s="69">
        <v>4</v>
      </c>
      <c r="N45" s="69">
        <f t="shared" si="6"/>
        <v>4</v>
      </c>
      <c r="O45" s="71" t="str">
        <f t="shared" si="7"/>
        <v>Kabul Edilebilir Risk</v>
      </c>
      <c r="P45" s="72" t="s">
        <v>601</v>
      </c>
      <c r="Q45" s="73" t="s">
        <v>1000</v>
      </c>
      <c r="R45" s="74" t="s">
        <v>998</v>
      </c>
    </row>
    <row r="46" spans="1:18" s="1" customFormat="1" ht="140.25" customHeight="1">
      <c r="A46" s="86">
        <v>39</v>
      </c>
      <c r="B46" s="219"/>
      <c r="C46" s="66" t="s">
        <v>595</v>
      </c>
      <c r="D46" s="65" t="s">
        <v>594</v>
      </c>
      <c r="E46" s="65" t="s">
        <v>596</v>
      </c>
      <c r="F46" s="67" t="s">
        <v>634</v>
      </c>
      <c r="G46" s="68">
        <v>42444</v>
      </c>
      <c r="H46" s="69">
        <v>3</v>
      </c>
      <c r="I46" s="69">
        <v>4</v>
      </c>
      <c r="J46" s="69">
        <f t="shared" si="4"/>
        <v>12</v>
      </c>
      <c r="K46" s="71" t="str">
        <f t="shared" si="5"/>
        <v>Dikkate Değer Risk</v>
      </c>
      <c r="L46" s="69">
        <v>1</v>
      </c>
      <c r="M46" s="69">
        <v>4</v>
      </c>
      <c r="N46" s="69">
        <f t="shared" si="6"/>
        <v>4</v>
      </c>
      <c r="O46" s="71" t="str">
        <f t="shared" si="7"/>
        <v>Kabul Edilebilir Risk</v>
      </c>
      <c r="P46" s="72" t="s">
        <v>597</v>
      </c>
      <c r="Q46" s="73" t="s">
        <v>1000</v>
      </c>
      <c r="R46" s="74" t="s">
        <v>998</v>
      </c>
    </row>
    <row r="47" spans="1:18" s="1" customFormat="1" ht="132.75" customHeight="1" thickBot="1">
      <c r="A47" s="86">
        <v>40</v>
      </c>
      <c r="B47" s="87" t="s">
        <v>734</v>
      </c>
      <c r="C47" s="66" t="s">
        <v>82</v>
      </c>
      <c r="D47" s="65" t="s">
        <v>204</v>
      </c>
      <c r="E47" s="65" t="s">
        <v>23</v>
      </c>
      <c r="F47" s="78" t="s">
        <v>635</v>
      </c>
      <c r="G47" s="68">
        <v>42444</v>
      </c>
      <c r="H47" s="70">
        <v>2</v>
      </c>
      <c r="I47" s="69">
        <v>4</v>
      </c>
      <c r="J47" s="70">
        <f t="shared" si="0"/>
        <v>8</v>
      </c>
      <c r="K47" s="71" t="str">
        <f t="shared" si="1"/>
        <v>Dikkate Değer Risk</v>
      </c>
      <c r="L47" s="70">
        <v>1</v>
      </c>
      <c r="M47" s="69">
        <v>4</v>
      </c>
      <c r="N47" s="70">
        <f t="shared" si="2"/>
        <v>4</v>
      </c>
      <c r="O47" s="71" t="str">
        <f t="shared" si="3"/>
        <v>Kabul Edilebilir Risk</v>
      </c>
      <c r="P47" s="72" t="s">
        <v>131</v>
      </c>
      <c r="Q47" s="73" t="s">
        <v>1000</v>
      </c>
      <c r="R47" s="74" t="s">
        <v>998</v>
      </c>
    </row>
    <row r="48" spans="1:18" s="1" customFormat="1" ht="132.75" customHeight="1" thickBot="1">
      <c r="A48" s="86">
        <v>41</v>
      </c>
      <c r="B48" s="99" t="s">
        <v>1009</v>
      </c>
      <c r="C48" s="98" t="s">
        <v>1013</v>
      </c>
      <c r="D48" s="65" t="s">
        <v>1010</v>
      </c>
      <c r="E48" s="65" t="s">
        <v>1011</v>
      </c>
      <c r="F48" s="78"/>
      <c r="G48" s="68">
        <v>42444</v>
      </c>
      <c r="H48" s="70">
        <v>4</v>
      </c>
      <c r="I48" s="69">
        <v>5</v>
      </c>
      <c r="J48" s="70">
        <f t="shared" ref="J48" si="8">H48*I48</f>
        <v>20</v>
      </c>
      <c r="K48" s="71" t="str">
        <f t="shared" ref="K48" si="9">IF(J48&gt;15,"Kabul Edilemez Risk",IF(J48&gt;7,"Dikkate Değer Risk",IF(J48&lt;=6,"Kabul Edilebilir Risk")))</f>
        <v>Kabul Edilemez Risk</v>
      </c>
      <c r="L48" s="70">
        <v>1</v>
      </c>
      <c r="M48" s="69">
        <v>5</v>
      </c>
      <c r="N48" s="70">
        <f t="shared" ref="N48" si="10">L48*M48</f>
        <v>5</v>
      </c>
      <c r="O48" s="71" t="str">
        <f t="shared" ref="O48" si="11">IF(N48&gt;15,"Kabul Edilemez Risk",IF(N48&gt;7,"Dikkate Değer Risk",IF(N48&lt;=6,"Kabul Edilebilir Risk")))</f>
        <v>Kabul Edilebilir Risk</v>
      </c>
      <c r="P48" s="72" t="s">
        <v>1012</v>
      </c>
      <c r="Q48" s="73"/>
      <c r="R48" s="74"/>
    </row>
    <row r="49" spans="1:18" s="1" customFormat="1" ht="99.95" customHeight="1">
      <c r="A49" s="86">
        <v>42</v>
      </c>
      <c r="B49" s="220" t="s">
        <v>735</v>
      </c>
      <c r="C49" s="66" t="s">
        <v>510</v>
      </c>
      <c r="D49" s="65" t="s">
        <v>511</v>
      </c>
      <c r="E49" s="65" t="s">
        <v>512</v>
      </c>
      <c r="F49" s="67" t="s">
        <v>636</v>
      </c>
      <c r="G49" s="68">
        <v>42444</v>
      </c>
      <c r="H49" s="70">
        <v>3</v>
      </c>
      <c r="I49" s="69">
        <v>2</v>
      </c>
      <c r="J49" s="70">
        <f t="shared" ref="J49:J61" si="12">H49*I49</f>
        <v>6</v>
      </c>
      <c r="K49" s="71" t="str">
        <f t="shared" si="1"/>
        <v>Kabul Edilebilir Risk</v>
      </c>
      <c r="L49" s="70">
        <v>2</v>
      </c>
      <c r="M49" s="69">
        <v>2</v>
      </c>
      <c r="N49" s="70">
        <f t="shared" ref="N49:N61" si="13">L49*M49</f>
        <v>4</v>
      </c>
      <c r="O49" s="71" t="str">
        <f t="shared" ref="O49:O61" si="14">IF(N49&gt;15,"Kabul Edilemez Risk",IF(N49&gt;7,"Dikkate Değer Risk",IF(N49&lt;=6,"Kabul Edilebilir Risk")))</f>
        <v>Kabul Edilebilir Risk</v>
      </c>
      <c r="P49" s="72" t="s">
        <v>513</v>
      </c>
      <c r="Q49" s="73" t="s">
        <v>1000</v>
      </c>
      <c r="R49" s="74" t="s">
        <v>999</v>
      </c>
    </row>
    <row r="50" spans="1:18" s="1" customFormat="1" ht="113.25" customHeight="1">
      <c r="A50" s="86">
        <v>43</v>
      </c>
      <c r="B50" s="217"/>
      <c r="C50" s="81" t="s">
        <v>514</v>
      </c>
      <c r="D50" s="81" t="s">
        <v>515</v>
      </c>
      <c r="E50" s="81" t="s">
        <v>512</v>
      </c>
      <c r="F50" s="77" t="s">
        <v>637</v>
      </c>
      <c r="G50" s="68">
        <v>42444</v>
      </c>
      <c r="H50" s="70">
        <v>3</v>
      </c>
      <c r="I50" s="69">
        <v>2</v>
      </c>
      <c r="J50" s="70">
        <f t="shared" si="12"/>
        <v>6</v>
      </c>
      <c r="K50" s="71" t="str">
        <f t="shared" ref="K50:K61" si="15">IF(J50&gt;15,"Kabul Edilemez Risk",IF(J50&gt;7,"Dikkate Değer Risk",IF(J50&lt;=6,"Kabul Edilebilir Risk")))</f>
        <v>Kabul Edilebilir Risk</v>
      </c>
      <c r="L50" s="70">
        <v>2</v>
      </c>
      <c r="M50" s="69">
        <v>2</v>
      </c>
      <c r="N50" s="70">
        <f t="shared" si="13"/>
        <v>4</v>
      </c>
      <c r="O50" s="71" t="str">
        <f t="shared" si="14"/>
        <v>Kabul Edilebilir Risk</v>
      </c>
      <c r="P50" s="72" t="s">
        <v>516</v>
      </c>
      <c r="Q50" s="73" t="s">
        <v>1000</v>
      </c>
      <c r="R50" s="74" t="s">
        <v>999</v>
      </c>
    </row>
    <row r="51" spans="1:18" s="1" customFormat="1" ht="107.25" customHeight="1">
      <c r="A51" s="86">
        <v>44</v>
      </c>
      <c r="B51" s="217"/>
      <c r="C51" s="81" t="s">
        <v>517</v>
      </c>
      <c r="D51" s="81" t="s">
        <v>518</v>
      </c>
      <c r="E51" s="81" t="s">
        <v>519</v>
      </c>
      <c r="F51" s="67" t="s">
        <v>638</v>
      </c>
      <c r="G51" s="68">
        <v>42444</v>
      </c>
      <c r="H51" s="70">
        <v>3</v>
      </c>
      <c r="I51" s="69">
        <v>2</v>
      </c>
      <c r="J51" s="70">
        <f t="shared" si="12"/>
        <v>6</v>
      </c>
      <c r="K51" s="71" t="str">
        <f t="shared" si="15"/>
        <v>Kabul Edilebilir Risk</v>
      </c>
      <c r="L51" s="70">
        <v>2</v>
      </c>
      <c r="M51" s="69">
        <v>2</v>
      </c>
      <c r="N51" s="70">
        <f t="shared" si="13"/>
        <v>4</v>
      </c>
      <c r="O51" s="71" t="str">
        <f t="shared" si="14"/>
        <v>Kabul Edilebilir Risk</v>
      </c>
      <c r="P51" s="72" t="s">
        <v>520</v>
      </c>
      <c r="Q51" s="73" t="s">
        <v>1000</v>
      </c>
      <c r="R51" s="74" t="s">
        <v>999</v>
      </c>
    </row>
    <row r="52" spans="1:18" s="1" customFormat="1" ht="99.95" customHeight="1">
      <c r="A52" s="86">
        <v>45</v>
      </c>
      <c r="B52" s="217"/>
      <c r="C52" s="75" t="s">
        <v>521</v>
      </c>
      <c r="D52" s="75" t="s">
        <v>522</v>
      </c>
      <c r="E52" s="75" t="s">
        <v>512</v>
      </c>
      <c r="F52" s="67" t="s">
        <v>639</v>
      </c>
      <c r="G52" s="68">
        <v>42444</v>
      </c>
      <c r="H52" s="70">
        <v>3</v>
      </c>
      <c r="I52" s="69">
        <v>2</v>
      </c>
      <c r="J52" s="70">
        <f t="shared" si="12"/>
        <v>6</v>
      </c>
      <c r="K52" s="71" t="str">
        <f t="shared" si="15"/>
        <v>Kabul Edilebilir Risk</v>
      </c>
      <c r="L52" s="70">
        <v>2</v>
      </c>
      <c r="M52" s="69">
        <v>2</v>
      </c>
      <c r="N52" s="70">
        <f t="shared" si="13"/>
        <v>4</v>
      </c>
      <c r="O52" s="71" t="str">
        <f t="shared" si="14"/>
        <v>Kabul Edilebilir Risk</v>
      </c>
      <c r="P52" s="72" t="s">
        <v>523</v>
      </c>
      <c r="Q52" s="73" t="s">
        <v>1000</v>
      </c>
      <c r="R52" s="74" t="s">
        <v>999</v>
      </c>
    </row>
    <row r="53" spans="1:18" s="1" customFormat="1" ht="167.25" customHeight="1">
      <c r="A53" s="86">
        <v>46</v>
      </c>
      <c r="B53" s="217"/>
      <c r="C53" s="81" t="s">
        <v>524</v>
      </c>
      <c r="D53" s="81" t="s">
        <v>525</v>
      </c>
      <c r="E53" s="81" t="s">
        <v>512</v>
      </c>
      <c r="F53" s="67" t="s">
        <v>640</v>
      </c>
      <c r="G53" s="68">
        <v>42444</v>
      </c>
      <c r="H53" s="70">
        <v>3</v>
      </c>
      <c r="I53" s="69">
        <v>2</v>
      </c>
      <c r="J53" s="70">
        <f t="shared" si="12"/>
        <v>6</v>
      </c>
      <c r="K53" s="71" t="str">
        <f t="shared" si="15"/>
        <v>Kabul Edilebilir Risk</v>
      </c>
      <c r="L53" s="70">
        <v>2</v>
      </c>
      <c r="M53" s="69">
        <v>2</v>
      </c>
      <c r="N53" s="70">
        <f t="shared" si="13"/>
        <v>4</v>
      </c>
      <c r="O53" s="71" t="str">
        <f t="shared" si="14"/>
        <v>Kabul Edilebilir Risk</v>
      </c>
      <c r="P53" s="72" t="s">
        <v>526</v>
      </c>
      <c r="Q53" s="73" t="s">
        <v>1000</v>
      </c>
      <c r="R53" s="74" t="s">
        <v>999</v>
      </c>
    </row>
    <row r="54" spans="1:18" s="1" customFormat="1" ht="234.75" customHeight="1">
      <c r="A54" s="86">
        <v>47</v>
      </c>
      <c r="B54" s="217"/>
      <c r="C54" s="81" t="s">
        <v>527</v>
      </c>
      <c r="D54" s="81" t="s">
        <v>528</v>
      </c>
      <c r="E54" s="81" t="s">
        <v>519</v>
      </c>
      <c r="F54" s="78"/>
      <c r="G54" s="68">
        <v>42444</v>
      </c>
      <c r="H54" s="70">
        <v>3</v>
      </c>
      <c r="I54" s="69">
        <v>2</v>
      </c>
      <c r="J54" s="70">
        <f t="shared" si="12"/>
        <v>6</v>
      </c>
      <c r="K54" s="71" t="str">
        <f t="shared" si="15"/>
        <v>Kabul Edilebilir Risk</v>
      </c>
      <c r="L54" s="70">
        <v>2</v>
      </c>
      <c r="M54" s="69">
        <v>2</v>
      </c>
      <c r="N54" s="70">
        <f t="shared" si="13"/>
        <v>4</v>
      </c>
      <c r="O54" s="71" t="str">
        <f t="shared" si="14"/>
        <v>Kabul Edilebilir Risk</v>
      </c>
      <c r="P54" s="72" t="s">
        <v>529</v>
      </c>
      <c r="Q54" s="73" t="s">
        <v>1000</v>
      </c>
      <c r="R54" s="74" t="s">
        <v>999</v>
      </c>
    </row>
    <row r="55" spans="1:18" s="1" customFormat="1" ht="162" customHeight="1">
      <c r="A55" s="86">
        <v>48</v>
      </c>
      <c r="B55" s="217"/>
      <c r="C55" s="81" t="s">
        <v>530</v>
      </c>
      <c r="D55" s="81" t="s">
        <v>531</v>
      </c>
      <c r="E55" s="81" t="s">
        <v>532</v>
      </c>
      <c r="F55" s="78"/>
      <c r="G55" s="68">
        <v>42444</v>
      </c>
      <c r="H55" s="70">
        <v>3</v>
      </c>
      <c r="I55" s="69">
        <v>2</v>
      </c>
      <c r="J55" s="70">
        <f t="shared" si="12"/>
        <v>6</v>
      </c>
      <c r="K55" s="71" t="str">
        <f t="shared" si="15"/>
        <v>Kabul Edilebilir Risk</v>
      </c>
      <c r="L55" s="70">
        <v>2</v>
      </c>
      <c r="M55" s="69">
        <v>2</v>
      </c>
      <c r="N55" s="70">
        <f t="shared" si="13"/>
        <v>4</v>
      </c>
      <c r="O55" s="71" t="str">
        <f t="shared" si="14"/>
        <v>Kabul Edilebilir Risk</v>
      </c>
      <c r="P55" s="72" t="s">
        <v>533</v>
      </c>
      <c r="Q55" s="73" t="s">
        <v>1000</v>
      </c>
      <c r="R55" s="74" t="s">
        <v>999</v>
      </c>
    </row>
    <row r="56" spans="1:18" s="1" customFormat="1" ht="99.95" customHeight="1">
      <c r="A56" s="86">
        <v>49</v>
      </c>
      <c r="B56" s="217"/>
      <c r="C56" s="81" t="s">
        <v>534</v>
      </c>
      <c r="D56" s="81" t="s">
        <v>535</v>
      </c>
      <c r="E56" s="81" t="s">
        <v>512</v>
      </c>
      <c r="F56" s="78"/>
      <c r="G56" s="68">
        <v>42444</v>
      </c>
      <c r="H56" s="70">
        <v>3</v>
      </c>
      <c r="I56" s="69">
        <v>2</v>
      </c>
      <c r="J56" s="70">
        <f t="shared" si="12"/>
        <v>6</v>
      </c>
      <c r="K56" s="71" t="str">
        <f t="shared" si="15"/>
        <v>Kabul Edilebilir Risk</v>
      </c>
      <c r="L56" s="70">
        <v>2</v>
      </c>
      <c r="M56" s="69">
        <v>2</v>
      </c>
      <c r="N56" s="70">
        <f t="shared" si="13"/>
        <v>4</v>
      </c>
      <c r="O56" s="71" t="str">
        <f t="shared" si="14"/>
        <v>Kabul Edilebilir Risk</v>
      </c>
      <c r="P56" s="72" t="s">
        <v>536</v>
      </c>
      <c r="Q56" s="73" t="s">
        <v>1000</v>
      </c>
      <c r="R56" s="74" t="s">
        <v>999</v>
      </c>
    </row>
    <row r="57" spans="1:18" s="1" customFormat="1" ht="99.95" customHeight="1">
      <c r="A57" s="86">
        <v>50</v>
      </c>
      <c r="B57" s="217"/>
      <c r="C57" s="81" t="s">
        <v>537</v>
      </c>
      <c r="D57" s="81" t="s">
        <v>538</v>
      </c>
      <c r="E57" s="81" t="s">
        <v>532</v>
      </c>
      <c r="F57" s="78"/>
      <c r="G57" s="68">
        <v>42444</v>
      </c>
      <c r="H57" s="70">
        <v>3</v>
      </c>
      <c r="I57" s="69">
        <v>2</v>
      </c>
      <c r="J57" s="70">
        <f t="shared" si="12"/>
        <v>6</v>
      </c>
      <c r="K57" s="71" t="str">
        <f t="shared" si="15"/>
        <v>Kabul Edilebilir Risk</v>
      </c>
      <c r="L57" s="70">
        <v>2</v>
      </c>
      <c r="M57" s="69">
        <v>2</v>
      </c>
      <c r="N57" s="70">
        <f t="shared" si="13"/>
        <v>4</v>
      </c>
      <c r="O57" s="71" t="str">
        <f t="shared" si="14"/>
        <v>Kabul Edilebilir Risk</v>
      </c>
      <c r="P57" s="72" t="s">
        <v>539</v>
      </c>
      <c r="Q57" s="73" t="s">
        <v>1000</v>
      </c>
      <c r="R57" s="74" t="s">
        <v>999</v>
      </c>
    </row>
    <row r="58" spans="1:18" s="1" customFormat="1" ht="99.95" customHeight="1">
      <c r="A58" s="86">
        <v>51</v>
      </c>
      <c r="B58" s="217"/>
      <c r="C58" s="81" t="s">
        <v>540</v>
      </c>
      <c r="D58" s="81" t="s">
        <v>541</v>
      </c>
      <c r="E58" s="81" t="s">
        <v>542</v>
      </c>
      <c r="F58" s="78"/>
      <c r="G58" s="68">
        <v>42444</v>
      </c>
      <c r="H58" s="70">
        <v>3</v>
      </c>
      <c r="I58" s="69">
        <v>2</v>
      </c>
      <c r="J58" s="70">
        <f t="shared" si="12"/>
        <v>6</v>
      </c>
      <c r="K58" s="71" t="str">
        <f t="shared" si="15"/>
        <v>Kabul Edilebilir Risk</v>
      </c>
      <c r="L58" s="70">
        <v>2</v>
      </c>
      <c r="M58" s="69">
        <v>2</v>
      </c>
      <c r="N58" s="70">
        <f t="shared" si="13"/>
        <v>4</v>
      </c>
      <c r="O58" s="71" t="str">
        <f t="shared" si="14"/>
        <v>Kabul Edilebilir Risk</v>
      </c>
      <c r="P58" s="72" t="s">
        <v>543</v>
      </c>
      <c r="Q58" s="73" t="s">
        <v>1000</v>
      </c>
      <c r="R58" s="74" t="s">
        <v>999</v>
      </c>
    </row>
    <row r="59" spans="1:18" s="1" customFormat="1" ht="99.95" customHeight="1">
      <c r="A59" s="86">
        <v>52</v>
      </c>
      <c r="B59" s="217"/>
      <c r="C59" s="81" t="s">
        <v>544</v>
      </c>
      <c r="D59" s="81" t="s">
        <v>545</v>
      </c>
      <c r="E59" s="81" t="s">
        <v>512</v>
      </c>
      <c r="F59" s="78"/>
      <c r="G59" s="68">
        <v>42444</v>
      </c>
      <c r="H59" s="70">
        <v>3</v>
      </c>
      <c r="I59" s="69">
        <v>2</v>
      </c>
      <c r="J59" s="70">
        <f t="shared" si="12"/>
        <v>6</v>
      </c>
      <c r="K59" s="71" t="str">
        <f t="shared" si="15"/>
        <v>Kabul Edilebilir Risk</v>
      </c>
      <c r="L59" s="70">
        <v>2</v>
      </c>
      <c r="M59" s="69">
        <v>2</v>
      </c>
      <c r="N59" s="70">
        <f t="shared" si="13"/>
        <v>4</v>
      </c>
      <c r="O59" s="71" t="str">
        <f t="shared" si="14"/>
        <v>Kabul Edilebilir Risk</v>
      </c>
      <c r="P59" s="72" t="s">
        <v>546</v>
      </c>
      <c r="Q59" s="73" t="s">
        <v>1000</v>
      </c>
      <c r="R59" s="74" t="s">
        <v>999</v>
      </c>
    </row>
    <row r="60" spans="1:18" s="1" customFormat="1" ht="99.95" customHeight="1">
      <c r="A60" s="86">
        <v>53</v>
      </c>
      <c r="B60" s="217"/>
      <c r="C60" s="81" t="s">
        <v>547</v>
      </c>
      <c r="D60" s="81" t="s">
        <v>548</v>
      </c>
      <c r="E60" s="81" t="s">
        <v>549</v>
      </c>
      <c r="F60" s="78"/>
      <c r="G60" s="68">
        <v>42444</v>
      </c>
      <c r="H60" s="70">
        <v>3</v>
      </c>
      <c r="I60" s="70">
        <v>5</v>
      </c>
      <c r="J60" s="70">
        <f t="shared" si="12"/>
        <v>15</v>
      </c>
      <c r="K60" s="71" t="str">
        <f t="shared" si="15"/>
        <v>Dikkate Değer Risk</v>
      </c>
      <c r="L60" s="70">
        <v>2</v>
      </c>
      <c r="M60" s="70">
        <v>5</v>
      </c>
      <c r="N60" s="70">
        <f t="shared" si="13"/>
        <v>10</v>
      </c>
      <c r="O60" s="71" t="str">
        <f t="shared" si="14"/>
        <v>Dikkate Değer Risk</v>
      </c>
      <c r="P60" s="72" t="s">
        <v>550</v>
      </c>
      <c r="Q60" s="73" t="s">
        <v>1000</v>
      </c>
      <c r="R60" s="74" t="s">
        <v>997</v>
      </c>
    </row>
    <row r="61" spans="1:18" s="1" customFormat="1" ht="291" customHeight="1">
      <c r="A61" s="86">
        <v>54</v>
      </c>
      <c r="B61" s="88" t="s">
        <v>974</v>
      </c>
      <c r="C61" s="81" t="s">
        <v>563</v>
      </c>
      <c r="D61" s="81" t="s">
        <v>564</v>
      </c>
      <c r="E61" s="82" t="s">
        <v>565</v>
      </c>
      <c r="F61" s="78"/>
      <c r="G61" s="68">
        <v>42444</v>
      </c>
      <c r="H61" s="70">
        <v>3</v>
      </c>
      <c r="I61" s="69">
        <v>4</v>
      </c>
      <c r="J61" s="70">
        <f t="shared" si="12"/>
        <v>12</v>
      </c>
      <c r="K61" s="71" t="str">
        <f t="shared" si="15"/>
        <v>Dikkate Değer Risk</v>
      </c>
      <c r="L61" s="70">
        <v>2</v>
      </c>
      <c r="M61" s="69">
        <v>4</v>
      </c>
      <c r="N61" s="70">
        <f t="shared" si="13"/>
        <v>8</v>
      </c>
      <c r="O61" s="71" t="str">
        <f t="shared" si="14"/>
        <v>Dikkate Değer Risk</v>
      </c>
      <c r="P61" s="72" t="s">
        <v>566</v>
      </c>
      <c r="Q61" s="73" t="s">
        <v>1000</v>
      </c>
      <c r="R61" s="74" t="s">
        <v>998</v>
      </c>
    </row>
    <row r="62" spans="1:18" s="1" customFormat="1" ht="99.95" customHeight="1">
      <c r="A62" s="86">
        <v>55</v>
      </c>
      <c r="B62" s="214" t="s">
        <v>975</v>
      </c>
      <c r="C62" s="66" t="s">
        <v>207</v>
      </c>
      <c r="D62" s="65" t="s">
        <v>208</v>
      </c>
      <c r="E62" s="65" t="s">
        <v>43</v>
      </c>
      <c r="F62" s="78"/>
      <c r="G62" s="68">
        <v>42444</v>
      </c>
      <c r="H62" s="70">
        <v>3</v>
      </c>
      <c r="I62" s="70">
        <v>5</v>
      </c>
      <c r="J62" s="70">
        <f t="shared" si="0"/>
        <v>15</v>
      </c>
      <c r="K62" s="71" t="str">
        <f t="shared" si="1"/>
        <v>Dikkate Değer Risk</v>
      </c>
      <c r="L62" s="70">
        <v>2</v>
      </c>
      <c r="M62" s="70">
        <v>5</v>
      </c>
      <c r="N62" s="70">
        <f t="shared" si="2"/>
        <v>10</v>
      </c>
      <c r="O62" s="71" t="str">
        <f t="shared" si="3"/>
        <v>Dikkate Değer Risk</v>
      </c>
      <c r="P62" s="72" t="s">
        <v>209</v>
      </c>
      <c r="Q62" s="73" t="s">
        <v>1000</v>
      </c>
      <c r="R62" s="74" t="s">
        <v>997</v>
      </c>
    </row>
    <row r="63" spans="1:18" s="1" customFormat="1" ht="103.5" customHeight="1">
      <c r="A63" s="86">
        <v>56</v>
      </c>
      <c r="B63" s="221"/>
      <c r="C63" s="66" t="s">
        <v>210</v>
      </c>
      <c r="D63" s="65" t="s">
        <v>211</v>
      </c>
      <c r="E63" s="65" t="s">
        <v>43</v>
      </c>
      <c r="F63" s="78"/>
      <c r="G63" s="68">
        <v>42444</v>
      </c>
      <c r="H63" s="70">
        <v>3</v>
      </c>
      <c r="I63" s="70">
        <v>5</v>
      </c>
      <c r="J63" s="70">
        <f t="shared" si="0"/>
        <v>15</v>
      </c>
      <c r="K63" s="71" t="str">
        <f t="shared" si="1"/>
        <v>Dikkate Değer Risk</v>
      </c>
      <c r="L63" s="70">
        <v>2</v>
      </c>
      <c r="M63" s="70">
        <v>5</v>
      </c>
      <c r="N63" s="70">
        <f t="shared" si="2"/>
        <v>10</v>
      </c>
      <c r="O63" s="71" t="str">
        <f t="shared" si="3"/>
        <v>Dikkate Değer Risk</v>
      </c>
      <c r="P63" s="72" t="s">
        <v>212</v>
      </c>
      <c r="Q63" s="73" t="s">
        <v>1000</v>
      </c>
      <c r="R63" s="74" t="s">
        <v>997</v>
      </c>
    </row>
    <row r="64" spans="1:18" s="1" customFormat="1" ht="99.95" customHeight="1">
      <c r="A64" s="86">
        <v>57</v>
      </c>
      <c r="B64" s="221"/>
      <c r="C64" s="66" t="s">
        <v>213</v>
      </c>
      <c r="D64" s="65" t="s">
        <v>214</v>
      </c>
      <c r="E64" s="65" t="s">
        <v>38</v>
      </c>
      <c r="F64" s="78"/>
      <c r="G64" s="68">
        <v>42444</v>
      </c>
      <c r="H64" s="70">
        <v>3</v>
      </c>
      <c r="I64" s="70">
        <v>5</v>
      </c>
      <c r="J64" s="70">
        <f t="shared" si="0"/>
        <v>15</v>
      </c>
      <c r="K64" s="71" t="str">
        <f t="shared" si="1"/>
        <v>Dikkate Değer Risk</v>
      </c>
      <c r="L64" s="70">
        <v>1</v>
      </c>
      <c r="M64" s="70">
        <v>5</v>
      </c>
      <c r="N64" s="70">
        <f t="shared" si="2"/>
        <v>5</v>
      </c>
      <c r="O64" s="71" t="str">
        <f t="shared" si="3"/>
        <v>Kabul Edilebilir Risk</v>
      </c>
      <c r="P64" s="72" t="s">
        <v>215</v>
      </c>
      <c r="Q64" s="73" t="s">
        <v>1000</v>
      </c>
      <c r="R64" s="74" t="s">
        <v>997</v>
      </c>
    </row>
    <row r="65" spans="1:18" s="1" customFormat="1" ht="99.95" customHeight="1">
      <c r="A65" s="86">
        <v>58</v>
      </c>
      <c r="B65" s="221"/>
      <c r="C65" s="66" t="s">
        <v>216</v>
      </c>
      <c r="D65" s="65" t="s">
        <v>217</v>
      </c>
      <c r="E65" s="65" t="s">
        <v>38</v>
      </c>
      <c r="F65" s="78"/>
      <c r="G65" s="68">
        <v>42444</v>
      </c>
      <c r="H65" s="70">
        <v>3</v>
      </c>
      <c r="I65" s="70">
        <v>5</v>
      </c>
      <c r="J65" s="70">
        <f t="shared" si="0"/>
        <v>15</v>
      </c>
      <c r="K65" s="71" t="str">
        <f t="shared" si="1"/>
        <v>Dikkate Değer Risk</v>
      </c>
      <c r="L65" s="70">
        <v>1</v>
      </c>
      <c r="M65" s="70">
        <v>5</v>
      </c>
      <c r="N65" s="70">
        <f t="shared" si="2"/>
        <v>5</v>
      </c>
      <c r="O65" s="71" t="str">
        <f t="shared" si="3"/>
        <v>Kabul Edilebilir Risk</v>
      </c>
      <c r="P65" s="72" t="s">
        <v>218</v>
      </c>
      <c r="Q65" s="73" t="s">
        <v>1000</v>
      </c>
      <c r="R65" s="74" t="s">
        <v>997</v>
      </c>
    </row>
    <row r="66" spans="1:18" s="1" customFormat="1" ht="99.95" customHeight="1">
      <c r="A66" s="86">
        <v>59</v>
      </c>
      <c r="B66" s="221"/>
      <c r="C66" s="75" t="s">
        <v>50</v>
      </c>
      <c r="D66" s="65" t="s">
        <v>26</v>
      </c>
      <c r="E66" s="65" t="s">
        <v>43</v>
      </c>
      <c r="F66" s="78"/>
      <c r="G66" s="68">
        <v>42444</v>
      </c>
      <c r="H66" s="69">
        <v>3</v>
      </c>
      <c r="I66" s="69">
        <v>5</v>
      </c>
      <c r="J66" s="69">
        <f t="shared" si="0"/>
        <v>15</v>
      </c>
      <c r="K66" s="71" t="str">
        <f t="shared" si="1"/>
        <v>Dikkate Değer Risk</v>
      </c>
      <c r="L66" s="69">
        <v>1</v>
      </c>
      <c r="M66" s="69">
        <v>5</v>
      </c>
      <c r="N66" s="69">
        <f t="shared" si="2"/>
        <v>5</v>
      </c>
      <c r="O66" s="71" t="str">
        <f t="shared" si="3"/>
        <v>Kabul Edilebilir Risk</v>
      </c>
      <c r="P66" s="72" t="s">
        <v>219</v>
      </c>
      <c r="Q66" s="73" t="s">
        <v>1000</v>
      </c>
      <c r="R66" s="74" t="s">
        <v>997</v>
      </c>
    </row>
    <row r="67" spans="1:18" s="1" customFormat="1" ht="99.95" customHeight="1">
      <c r="A67" s="86">
        <v>60</v>
      </c>
      <c r="B67" s="221"/>
      <c r="C67" s="66" t="s">
        <v>220</v>
      </c>
      <c r="D67" s="65" t="s">
        <v>221</v>
      </c>
      <c r="E67" s="65" t="s">
        <v>38</v>
      </c>
      <c r="F67" s="78"/>
      <c r="G67" s="68">
        <v>42444</v>
      </c>
      <c r="H67" s="70">
        <v>3</v>
      </c>
      <c r="I67" s="69">
        <v>5</v>
      </c>
      <c r="J67" s="70">
        <f t="shared" si="0"/>
        <v>15</v>
      </c>
      <c r="K67" s="71" t="str">
        <f t="shared" si="1"/>
        <v>Dikkate Değer Risk</v>
      </c>
      <c r="L67" s="70">
        <v>1</v>
      </c>
      <c r="M67" s="69">
        <v>5</v>
      </c>
      <c r="N67" s="70">
        <f t="shared" si="2"/>
        <v>5</v>
      </c>
      <c r="O67" s="71" t="str">
        <f t="shared" si="3"/>
        <v>Kabul Edilebilir Risk</v>
      </c>
      <c r="P67" s="72" t="s">
        <v>222</v>
      </c>
      <c r="Q67" s="73" t="s">
        <v>1000</v>
      </c>
      <c r="R67" s="74" t="s">
        <v>997</v>
      </c>
    </row>
    <row r="68" spans="1:18" s="1" customFormat="1" ht="99.95" customHeight="1">
      <c r="A68" s="86">
        <v>61</v>
      </c>
      <c r="B68" s="221"/>
      <c r="C68" s="66" t="s">
        <v>223</v>
      </c>
      <c r="D68" s="65" t="s">
        <v>224</v>
      </c>
      <c r="E68" s="65" t="s">
        <v>38</v>
      </c>
      <c r="F68" s="78"/>
      <c r="G68" s="68">
        <v>42444</v>
      </c>
      <c r="H68" s="70">
        <v>3</v>
      </c>
      <c r="I68" s="70">
        <v>5</v>
      </c>
      <c r="J68" s="70">
        <f t="shared" si="0"/>
        <v>15</v>
      </c>
      <c r="K68" s="71" t="str">
        <f t="shared" si="1"/>
        <v>Dikkate Değer Risk</v>
      </c>
      <c r="L68" s="70">
        <v>1</v>
      </c>
      <c r="M68" s="70">
        <v>5</v>
      </c>
      <c r="N68" s="70">
        <f t="shared" si="2"/>
        <v>5</v>
      </c>
      <c r="O68" s="71" t="str">
        <f t="shared" si="3"/>
        <v>Kabul Edilebilir Risk</v>
      </c>
      <c r="P68" s="79" t="s">
        <v>151</v>
      </c>
      <c r="Q68" s="73" t="s">
        <v>1000</v>
      </c>
      <c r="R68" s="74" t="s">
        <v>997</v>
      </c>
    </row>
    <row r="69" spans="1:18" s="1" customFormat="1" ht="99.95" customHeight="1">
      <c r="A69" s="86">
        <v>62</v>
      </c>
      <c r="B69" s="221"/>
      <c r="C69" s="75" t="s">
        <v>66</v>
      </c>
      <c r="D69" s="76" t="s">
        <v>3</v>
      </c>
      <c r="E69" s="65" t="s">
        <v>44</v>
      </c>
      <c r="F69" s="78"/>
      <c r="G69" s="68">
        <v>42444</v>
      </c>
      <c r="H69" s="70">
        <v>3</v>
      </c>
      <c r="I69" s="70">
        <v>5</v>
      </c>
      <c r="J69" s="70">
        <f t="shared" si="0"/>
        <v>15</v>
      </c>
      <c r="K69" s="71" t="str">
        <f t="shared" si="1"/>
        <v>Dikkate Değer Risk</v>
      </c>
      <c r="L69" s="70">
        <v>1</v>
      </c>
      <c r="M69" s="70">
        <v>5</v>
      </c>
      <c r="N69" s="70">
        <f t="shared" si="2"/>
        <v>5</v>
      </c>
      <c r="O69" s="71" t="str">
        <f t="shared" si="3"/>
        <v>Kabul Edilebilir Risk</v>
      </c>
      <c r="P69" s="72" t="s">
        <v>124</v>
      </c>
      <c r="Q69" s="73" t="s">
        <v>1000</v>
      </c>
      <c r="R69" s="74" t="s">
        <v>997</v>
      </c>
    </row>
    <row r="70" spans="1:18" s="1" customFormat="1" ht="99.95" customHeight="1">
      <c r="A70" s="86">
        <v>63</v>
      </c>
      <c r="B70" s="221"/>
      <c r="C70" s="75" t="s">
        <v>78</v>
      </c>
      <c r="D70" s="76" t="s">
        <v>225</v>
      </c>
      <c r="E70" s="65" t="s">
        <v>43</v>
      </c>
      <c r="F70" s="78"/>
      <c r="G70" s="68">
        <v>42444</v>
      </c>
      <c r="H70" s="70">
        <v>4</v>
      </c>
      <c r="I70" s="69">
        <v>5</v>
      </c>
      <c r="J70" s="70">
        <f t="shared" si="0"/>
        <v>20</v>
      </c>
      <c r="K70" s="71" t="str">
        <f t="shared" si="1"/>
        <v>Kabul Edilemez Risk</v>
      </c>
      <c r="L70" s="70">
        <v>2</v>
      </c>
      <c r="M70" s="69">
        <v>5</v>
      </c>
      <c r="N70" s="70">
        <f t="shared" si="2"/>
        <v>10</v>
      </c>
      <c r="O70" s="71" t="str">
        <f t="shared" si="3"/>
        <v>Dikkate Değer Risk</v>
      </c>
      <c r="P70" s="72" t="s">
        <v>129</v>
      </c>
      <c r="Q70" s="73" t="s">
        <v>1000</v>
      </c>
      <c r="R70" s="74" t="s">
        <v>997</v>
      </c>
    </row>
    <row r="71" spans="1:18" s="1" customFormat="1" ht="99.95" customHeight="1">
      <c r="A71" s="86">
        <v>64</v>
      </c>
      <c r="B71" s="221"/>
      <c r="C71" s="75" t="s">
        <v>59</v>
      </c>
      <c r="D71" s="65" t="s">
        <v>226</v>
      </c>
      <c r="E71" s="65" t="s">
        <v>44</v>
      </c>
      <c r="F71" s="80"/>
      <c r="G71" s="68">
        <v>42444</v>
      </c>
      <c r="H71" s="69">
        <v>4</v>
      </c>
      <c r="I71" s="69">
        <v>5</v>
      </c>
      <c r="J71" s="69">
        <f t="shared" si="0"/>
        <v>20</v>
      </c>
      <c r="K71" s="71" t="str">
        <f t="shared" si="1"/>
        <v>Kabul Edilemez Risk</v>
      </c>
      <c r="L71" s="69">
        <v>2</v>
      </c>
      <c r="M71" s="69">
        <v>5</v>
      </c>
      <c r="N71" s="69">
        <f t="shared" si="2"/>
        <v>10</v>
      </c>
      <c r="O71" s="71" t="str">
        <f t="shared" si="3"/>
        <v>Dikkate Değer Risk</v>
      </c>
      <c r="P71" s="72" t="s">
        <v>227</v>
      </c>
      <c r="Q71" s="73" t="s">
        <v>1000</v>
      </c>
      <c r="R71" s="74" t="s">
        <v>997</v>
      </c>
    </row>
    <row r="72" spans="1:18" s="1" customFormat="1" ht="99.95" customHeight="1">
      <c r="A72" s="86">
        <v>65</v>
      </c>
      <c r="B72" s="221"/>
      <c r="C72" s="66" t="s">
        <v>167</v>
      </c>
      <c r="D72" s="65" t="s">
        <v>228</v>
      </c>
      <c r="E72" s="65" t="s">
        <v>38</v>
      </c>
      <c r="F72" s="78"/>
      <c r="G72" s="68">
        <v>42444</v>
      </c>
      <c r="H72" s="70">
        <v>3</v>
      </c>
      <c r="I72" s="69">
        <v>5</v>
      </c>
      <c r="J72" s="70">
        <f t="shared" si="0"/>
        <v>15</v>
      </c>
      <c r="K72" s="71" t="str">
        <f t="shared" si="1"/>
        <v>Dikkate Değer Risk</v>
      </c>
      <c r="L72" s="70">
        <v>1</v>
      </c>
      <c r="M72" s="69">
        <v>5</v>
      </c>
      <c r="N72" s="70">
        <f t="shared" si="2"/>
        <v>5</v>
      </c>
      <c r="O72" s="71" t="str">
        <f t="shared" si="3"/>
        <v>Kabul Edilebilir Risk</v>
      </c>
      <c r="P72" s="72" t="s">
        <v>229</v>
      </c>
      <c r="Q72" s="73" t="s">
        <v>1000</v>
      </c>
      <c r="R72" s="74" t="s">
        <v>997</v>
      </c>
    </row>
    <row r="73" spans="1:18" s="1" customFormat="1" ht="177" customHeight="1">
      <c r="A73" s="86">
        <v>66</v>
      </c>
      <c r="B73" s="221"/>
      <c r="C73" s="66" t="s">
        <v>697</v>
      </c>
      <c r="D73" s="65" t="s">
        <v>694</v>
      </c>
      <c r="E73" s="65" t="s">
        <v>695</v>
      </c>
      <c r="F73" s="78"/>
      <c r="G73" s="68">
        <v>42444</v>
      </c>
      <c r="H73" s="70">
        <v>3</v>
      </c>
      <c r="I73" s="69">
        <v>5</v>
      </c>
      <c r="J73" s="70">
        <f t="shared" si="0"/>
        <v>15</v>
      </c>
      <c r="K73" s="71" t="str">
        <f t="shared" si="1"/>
        <v>Dikkate Değer Risk</v>
      </c>
      <c r="L73" s="70">
        <v>1</v>
      </c>
      <c r="M73" s="69">
        <v>5</v>
      </c>
      <c r="N73" s="70">
        <f t="shared" si="2"/>
        <v>5</v>
      </c>
      <c r="O73" s="71" t="str">
        <f t="shared" si="3"/>
        <v>Kabul Edilebilir Risk</v>
      </c>
      <c r="P73" s="72" t="s">
        <v>696</v>
      </c>
      <c r="Q73" s="73" t="s">
        <v>1000</v>
      </c>
      <c r="R73" s="74" t="s">
        <v>997</v>
      </c>
    </row>
    <row r="74" spans="1:18" s="1" customFormat="1" ht="99.95" customHeight="1">
      <c r="A74" s="86">
        <v>67</v>
      </c>
      <c r="B74" s="214" t="s">
        <v>976</v>
      </c>
      <c r="C74" s="75" t="s">
        <v>79</v>
      </c>
      <c r="D74" s="65" t="s">
        <v>230</v>
      </c>
      <c r="E74" s="65" t="s">
        <v>28</v>
      </c>
      <c r="F74" s="78"/>
      <c r="G74" s="68">
        <v>42444</v>
      </c>
      <c r="H74" s="69">
        <v>3</v>
      </c>
      <c r="I74" s="69">
        <v>3</v>
      </c>
      <c r="J74" s="70">
        <f t="shared" si="0"/>
        <v>9</v>
      </c>
      <c r="K74" s="71" t="str">
        <f t="shared" si="1"/>
        <v>Dikkate Değer Risk</v>
      </c>
      <c r="L74" s="69">
        <v>1</v>
      </c>
      <c r="M74" s="69">
        <v>3</v>
      </c>
      <c r="N74" s="70">
        <f t="shared" si="2"/>
        <v>3</v>
      </c>
      <c r="O74" s="71" t="str">
        <f t="shared" si="3"/>
        <v>Kabul Edilebilir Risk</v>
      </c>
      <c r="P74" s="72" t="s">
        <v>80</v>
      </c>
      <c r="Q74" s="73" t="s">
        <v>1000</v>
      </c>
      <c r="R74" s="74" t="s">
        <v>998</v>
      </c>
    </row>
    <row r="75" spans="1:18" s="1" customFormat="1" ht="99.95" customHeight="1">
      <c r="A75" s="86">
        <v>68</v>
      </c>
      <c r="B75" s="221"/>
      <c r="C75" s="66" t="s">
        <v>231</v>
      </c>
      <c r="D75" s="65" t="s">
        <v>232</v>
      </c>
      <c r="E75" s="65" t="s">
        <v>28</v>
      </c>
      <c r="F75" s="78"/>
      <c r="G75" s="68">
        <v>42444</v>
      </c>
      <c r="H75" s="70">
        <v>3</v>
      </c>
      <c r="I75" s="70">
        <v>3</v>
      </c>
      <c r="J75" s="70">
        <f t="shared" si="0"/>
        <v>9</v>
      </c>
      <c r="K75" s="71" t="str">
        <f t="shared" si="1"/>
        <v>Dikkate Değer Risk</v>
      </c>
      <c r="L75" s="70">
        <v>1</v>
      </c>
      <c r="M75" s="70">
        <v>3</v>
      </c>
      <c r="N75" s="70">
        <f t="shared" si="2"/>
        <v>3</v>
      </c>
      <c r="O75" s="71" t="str">
        <f t="shared" si="3"/>
        <v>Kabul Edilebilir Risk</v>
      </c>
      <c r="P75" s="72" t="s">
        <v>130</v>
      </c>
      <c r="Q75" s="73" t="s">
        <v>1000</v>
      </c>
      <c r="R75" s="74" t="s">
        <v>998</v>
      </c>
    </row>
    <row r="76" spans="1:18" s="1" customFormat="1" ht="99.95" customHeight="1">
      <c r="A76" s="86">
        <v>69</v>
      </c>
      <c r="B76" s="221"/>
      <c r="C76" s="75" t="s">
        <v>58</v>
      </c>
      <c r="D76" s="65" t="s">
        <v>25</v>
      </c>
      <c r="E76" s="65" t="s">
        <v>28</v>
      </c>
      <c r="F76" s="78"/>
      <c r="G76" s="68">
        <v>42444</v>
      </c>
      <c r="H76" s="70">
        <v>4</v>
      </c>
      <c r="I76" s="70">
        <v>3</v>
      </c>
      <c r="J76" s="70">
        <f t="shared" si="0"/>
        <v>12</v>
      </c>
      <c r="K76" s="71" t="str">
        <f t="shared" si="1"/>
        <v>Dikkate Değer Risk</v>
      </c>
      <c r="L76" s="70">
        <v>1</v>
      </c>
      <c r="M76" s="70">
        <v>3</v>
      </c>
      <c r="N76" s="70">
        <f t="shared" si="2"/>
        <v>3</v>
      </c>
      <c r="O76" s="71" t="str">
        <f t="shared" si="3"/>
        <v>Kabul Edilebilir Risk</v>
      </c>
      <c r="P76" s="72" t="s">
        <v>233</v>
      </c>
      <c r="Q76" s="73" t="s">
        <v>1000</v>
      </c>
      <c r="R76" s="74" t="s">
        <v>998</v>
      </c>
    </row>
    <row r="77" spans="1:18" s="1" customFormat="1" ht="99.95" customHeight="1">
      <c r="A77" s="86">
        <v>70</v>
      </c>
      <c r="B77" s="221"/>
      <c r="C77" s="66" t="s">
        <v>83</v>
      </c>
      <c r="D77" s="65" t="s">
        <v>234</v>
      </c>
      <c r="E77" s="65" t="s">
        <v>28</v>
      </c>
      <c r="F77" s="78"/>
      <c r="G77" s="68">
        <v>42444</v>
      </c>
      <c r="H77" s="70">
        <v>3</v>
      </c>
      <c r="I77" s="70">
        <v>3</v>
      </c>
      <c r="J77" s="70">
        <f t="shared" si="0"/>
        <v>9</v>
      </c>
      <c r="K77" s="71" t="str">
        <f t="shared" si="1"/>
        <v>Dikkate Değer Risk</v>
      </c>
      <c r="L77" s="70">
        <v>2</v>
      </c>
      <c r="M77" s="70">
        <v>3</v>
      </c>
      <c r="N77" s="70">
        <f t="shared" si="2"/>
        <v>6</v>
      </c>
      <c r="O77" s="71" t="str">
        <f t="shared" si="3"/>
        <v>Kabul Edilebilir Risk</v>
      </c>
      <c r="P77" s="72" t="s">
        <v>132</v>
      </c>
      <c r="Q77" s="73" t="s">
        <v>1000</v>
      </c>
      <c r="R77" s="74" t="s">
        <v>998</v>
      </c>
    </row>
    <row r="78" spans="1:18" s="1" customFormat="1" ht="99.95" customHeight="1">
      <c r="A78" s="86">
        <v>71</v>
      </c>
      <c r="B78" s="221"/>
      <c r="C78" s="75" t="s">
        <v>54</v>
      </c>
      <c r="D78" s="76" t="s">
        <v>53</v>
      </c>
      <c r="E78" s="65" t="s">
        <v>38</v>
      </c>
      <c r="F78" s="78"/>
      <c r="G78" s="68">
        <v>42444</v>
      </c>
      <c r="H78" s="69">
        <v>2</v>
      </c>
      <c r="I78" s="69">
        <v>4</v>
      </c>
      <c r="J78" s="70">
        <f t="shared" si="0"/>
        <v>8</v>
      </c>
      <c r="K78" s="71" t="str">
        <f t="shared" si="1"/>
        <v>Dikkate Değer Risk</v>
      </c>
      <c r="L78" s="69">
        <v>1</v>
      </c>
      <c r="M78" s="69">
        <v>4</v>
      </c>
      <c r="N78" s="70">
        <f t="shared" si="2"/>
        <v>4</v>
      </c>
      <c r="O78" s="71" t="str">
        <f t="shared" si="3"/>
        <v>Kabul Edilebilir Risk</v>
      </c>
      <c r="P78" s="72" t="s">
        <v>127</v>
      </c>
      <c r="Q78" s="73" t="s">
        <v>1000</v>
      </c>
      <c r="R78" s="74" t="s">
        <v>998</v>
      </c>
    </row>
    <row r="79" spans="1:18" s="1" customFormat="1" ht="99.95" customHeight="1">
      <c r="A79" s="86">
        <v>72</v>
      </c>
      <c r="B79" s="221"/>
      <c r="C79" s="66" t="s">
        <v>81</v>
      </c>
      <c r="D79" s="65" t="s">
        <v>235</v>
      </c>
      <c r="E79" s="65" t="s">
        <v>23</v>
      </c>
      <c r="F79" s="78"/>
      <c r="G79" s="68">
        <v>42444</v>
      </c>
      <c r="H79" s="70">
        <v>3</v>
      </c>
      <c r="I79" s="70">
        <v>2</v>
      </c>
      <c r="J79" s="70">
        <f t="shared" si="0"/>
        <v>6</v>
      </c>
      <c r="K79" s="71" t="str">
        <f t="shared" si="1"/>
        <v>Kabul Edilebilir Risk</v>
      </c>
      <c r="L79" s="70">
        <v>2</v>
      </c>
      <c r="M79" s="70">
        <v>2</v>
      </c>
      <c r="N79" s="70">
        <f t="shared" si="2"/>
        <v>4</v>
      </c>
      <c r="O79" s="71" t="str">
        <f t="shared" si="3"/>
        <v>Kabul Edilebilir Risk</v>
      </c>
      <c r="P79" s="72" t="s">
        <v>236</v>
      </c>
      <c r="Q79" s="73" t="s">
        <v>1000</v>
      </c>
      <c r="R79" s="74" t="s">
        <v>999</v>
      </c>
    </row>
    <row r="80" spans="1:18" s="1" customFormat="1" ht="99.95" customHeight="1">
      <c r="A80" s="86">
        <v>73</v>
      </c>
      <c r="B80" s="214" t="s">
        <v>977</v>
      </c>
      <c r="C80" s="75" t="s">
        <v>51</v>
      </c>
      <c r="D80" s="65" t="s">
        <v>237</v>
      </c>
      <c r="E80" s="65" t="s">
        <v>43</v>
      </c>
      <c r="F80" s="78"/>
      <c r="G80" s="68">
        <v>42444</v>
      </c>
      <c r="H80" s="70">
        <v>3</v>
      </c>
      <c r="I80" s="69">
        <v>5</v>
      </c>
      <c r="J80" s="70">
        <f t="shared" si="0"/>
        <v>15</v>
      </c>
      <c r="K80" s="71" t="str">
        <f t="shared" si="1"/>
        <v>Dikkate Değer Risk</v>
      </c>
      <c r="L80" s="70">
        <v>1</v>
      </c>
      <c r="M80" s="69">
        <v>5</v>
      </c>
      <c r="N80" s="70">
        <f t="shared" si="2"/>
        <v>5</v>
      </c>
      <c r="O80" s="71" t="str">
        <f t="shared" si="3"/>
        <v>Kabul Edilebilir Risk</v>
      </c>
      <c r="P80" s="72" t="s">
        <v>238</v>
      </c>
      <c r="Q80" s="73" t="s">
        <v>1000</v>
      </c>
      <c r="R80" s="74" t="s">
        <v>997</v>
      </c>
    </row>
    <row r="81" spans="1:18" s="1" customFormat="1" ht="99.95" customHeight="1">
      <c r="A81" s="86">
        <v>74</v>
      </c>
      <c r="B81" s="221"/>
      <c r="C81" s="66" t="s">
        <v>67</v>
      </c>
      <c r="D81" s="65" t="s">
        <v>27</v>
      </c>
      <c r="E81" s="65" t="s">
        <v>28</v>
      </c>
      <c r="F81" s="78"/>
      <c r="G81" s="68">
        <v>42444</v>
      </c>
      <c r="H81" s="69">
        <v>4</v>
      </c>
      <c r="I81" s="69">
        <v>3</v>
      </c>
      <c r="J81" s="70">
        <f t="shared" si="0"/>
        <v>12</v>
      </c>
      <c r="K81" s="71" t="str">
        <f t="shared" si="1"/>
        <v>Dikkate Değer Risk</v>
      </c>
      <c r="L81" s="69">
        <v>2</v>
      </c>
      <c r="M81" s="69">
        <v>3</v>
      </c>
      <c r="N81" s="70">
        <f t="shared" si="2"/>
        <v>6</v>
      </c>
      <c r="O81" s="71" t="str">
        <f t="shared" si="3"/>
        <v>Kabul Edilebilir Risk</v>
      </c>
      <c r="P81" s="72" t="s">
        <v>134</v>
      </c>
      <c r="Q81" s="73" t="s">
        <v>1000</v>
      </c>
      <c r="R81" s="74" t="s">
        <v>998</v>
      </c>
    </row>
    <row r="82" spans="1:18" s="1" customFormat="1" ht="99.95" customHeight="1">
      <c r="A82" s="86">
        <v>75</v>
      </c>
      <c r="B82" s="221"/>
      <c r="C82" s="66" t="s">
        <v>239</v>
      </c>
      <c r="D82" s="65" t="s">
        <v>240</v>
      </c>
      <c r="E82" s="65" t="s">
        <v>28</v>
      </c>
      <c r="F82" s="78"/>
      <c r="G82" s="68">
        <v>42444</v>
      </c>
      <c r="H82" s="70">
        <v>3</v>
      </c>
      <c r="I82" s="70">
        <v>3</v>
      </c>
      <c r="J82" s="70">
        <f t="shared" si="0"/>
        <v>9</v>
      </c>
      <c r="K82" s="71" t="str">
        <f t="shared" si="1"/>
        <v>Dikkate Değer Risk</v>
      </c>
      <c r="L82" s="70">
        <v>1</v>
      </c>
      <c r="M82" s="70">
        <v>3</v>
      </c>
      <c r="N82" s="70">
        <f t="shared" si="2"/>
        <v>3</v>
      </c>
      <c r="O82" s="71" t="str">
        <f t="shared" si="3"/>
        <v>Kabul Edilebilir Risk</v>
      </c>
      <c r="P82" s="79" t="s">
        <v>241</v>
      </c>
      <c r="Q82" s="73" t="s">
        <v>1000</v>
      </c>
      <c r="R82" s="74" t="s">
        <v>998</v>
      </c>
    </row>
    <row r="83" spans="1:18" s="1" customFormat="1" ht="99.95" customHeight="1">
      <c r="A83" s="86">
        <v>76</v>
      </c>
      <c r="B83" s="221"/>
      <c r="C83" s="66" t="s">
        <v>242</v>
      </c>
      <c r="D83" s="65" t="s">
        <v>243</v>
      </c>
      <c r="E83" s="65" t="s">
        <v>28</v>
      </c>
      <c r="F83" s="78"/>
      <c r="G83" s="68">
        <v>42444</v>
      </c>
      <c r="H83" s="70">
        <v>4</v>
      </c>
      <c r="I83" s="70">
        <v>3</v>
      </c>
      <c r="J83" s="70">
        <f t="shared" si="0"/>
        <v>12</v>
      </c>
      <c r="K83" s="71" t="str">
        <f t="shared" si="1"/>
        <v>Dikkate Değer Risk</v>
      </c>
      <c r="L83" s="70">
        <v>2</v>
      </c>
      <c r="M83" s="70">
        <v>3</v>
      </c>
      <c r="N83" s="70">
        <f t="shared" si="2"/>
        <v>6</v>
      </c>
      <c r="O83" s="71" t="str">
        <f t="shared" si="3"/>
        <v>Kabul Edilebilir Risk</v>
      </c>
      <c r="P83" s="79" t="s">
        <v>244</v>
      </c>
      <c r="Q83" s="73" t="s">
        <v>1000</v>
      </c>
      <c r="R83" s="74" t="s">
        <v>998</v>
      </c>
    </row>
    <row r="84" spans="1:18" s="1" customFormat="1" ht="99.95" customHeight="1">
      <c r="A84" s="86">
        <v>77</v>
      </c>
      <c r="B84" s="221"/>
      <c r="C84" s="66" t="s">
        <v>245</v>
      </c>
      <c r="D84" s="65" t="s">
        <v>246</v>
      </c>
      <c r="E84" s="65" t="s">
        <v>28</v>
      </c>
      <c r="F84" s="78"/>
      <c r="G84" s="68">
        <v>42444</v>
      </c>
      <c r="H84" s="70">
        <v>4</v>
      </c>
      <c r="I84" s="70">
        <v>3</v>
      </c>
      <c r="J84" s="70">
        <f t="shared" si="0"/>
        <v>12</v>
      </c>
      <c r="K84" s="71" t="str">
        <f t="shared" si="1"/>
        <v>Dikkate Değer Risk</v>
      </c>
      <c r="L84" s="70">
        <v>2</v>
      </c>
      <c r="M84" s="70">
        <v>3</v>
      </c>
      <c r="N84" s="70">
        <f t="shared" si="2"/>
        <v>6</v>
      </c>
      <c r="O84" s="71" t="str">
        <f t="shared" si="3"/>
        <v>Kabul Edilebilir Risk</v>
      </c>
      <c r="P84" s="79" t="s">
        <v>247</v>
      </c>
      <c r="Q84" s="73" t="s">
        <v>1000</v>
      </c>
      <c r="R84" s="74" t="s">
        <v>998</v>
      </c>
    </row>
    <row r="85" spans="1:18" s="1" customFormat="1" ht="99.95" customHeight="1">
      <c r="A85" s="86">
        <v>78</v>
      </c>
      <c r="B85" s="221"/>
      <c r="C85" s="66" t="s">
        <v>248</v>
      </c>
      <c r="D85" s="65" t="s">
        <v>249</v>
      </c>
      <c r="E85" s="65" t="s">
        <v>28</v>
      </c>
      <c r="F85" s="78"/>
      <c r="G85" s="68">
        <v>42444</v>
      </c>
      <c r="H85" s="70">
        <v>4</v>
      </c>
      <c r="I85" s="70">
        <v>3</v>
      </c>
      <c r="J85" s="70">
        <f t="shared" si="0"/>
        <v>12</v>
      </c>
      <c r="K85" s="71" t="str">
        <f t="shared" si="1"/>
        <v>Dikkate Değer Risk</v>
      </c>
      <c r="L85" s="70">
        <v>2</v>
      </c>
      <c r="M85" s="70">
        <v>3</v>
      </c>
      <c r="N85" s="70">
        <f t="shared" si="2"/>
        <v>6</v>
      </c>
      <c r="O85" s="71" t="str">
        <f t="shared" si="3"/>
        <v>Kabul Edilebilir Risk</v>
      </c>
      <c r="P85" s="79" t="s">
        <v>250</v>
      </c>
      <c r="Q85" s="73" t="s">
        <v>1000</v>
      </c>
      <c r="R85" s="74" t="s">
        <v>998</v>
      </c>
    </row>
    <row r="86" spans="1:18" s="1" customFormat="1" ht="99.95" customHeight="1">
      <c r="A86" s="86">
        <v>79</v>
      </c>
      <c r="B86" s="221"/>
      <c r="C86" s="66" t="s">
        <v>251</v>
      </c>
      <c r="D86" s="65" t="s">
        <v>252</v>
      </c>
      <c r="E86" s="65" t="s">
        <v>28</v>
      </c>
      <c r="F86" s="78"/>
      <c r="G86" s="68">
        <v>42444</v>
      </c>
      <c r="H86" s="70">
        <v>4</v>
      </c>
      <c r="I86" s="70">
        <v>3</v>
      </c>
      <c r="J86" s="70">
        <f>H86*I86</f>
        <v>12</v>
      </c>
      <c r="K86" s="71" t="str">
        <f>IF(J86&gt;15,"Kabul Edilemez Risk",IF(J86&gt;7,"Dikkate Değer Risk",IF(J86&lt;=6,"Kabul Edilebilir Risk")))</f>
        <v>Dikkate Değer Risk</v>
      </c>
      <c r="L86" s="70">
        <v>2</v>
      </c>
      <c r="M86" s="70">
        <v>3</v>
      </c>
      <c r="N86" s="70">
        <f t="shared" ref="N86:N93" si="16">L86*M86</f>
        <v>6</v>
      </c>
      <c r="O86" s="71" t="str">
        <f t="shared" si="3"/>
        <v>Kabul Edilebilir Risk</v>
      </c>
      <c r="P86" s="72" t="s">
        <v>253</v>
      </c>
      <c r="Q86" s="73" t="s">
        <v>1000</v>
      </c>
      <c r="R86" s="74" t="s">
        <v>998</v>
      </c>
    </row>
    <row r="87" spans="1:18" s="1" customFormat="1" ht="99.95" customHeight="1">
      <c r="A87" s="86">
        <v>80</v>
      </c>
      <c r="B87" s="221"/>
      <c r="C87" s="66" t="s">
        <v>669</v>
      </c>
      <c r="D87" s="65" t="s">
        <v>670</v>
      </c>
      <c r="E87" s="65" t="s">
        <v>1019</v>
      </c>
      <c r="F87" s="78"/>
      <c r="G87" s="68">
        <v>42444</v>
      </c>
      <c r="H87" s="70">
        <v>5</v>
      </c>
      <c r="I87" s="69">
        <v>3</v>
      </c>
      <c r="J87" s="70">
        <f>H87*I87</f>
        <v>15</v>
      </c>
      <c r="K87" s="71" t="str">
        <f>IF(J87&gt;15,"Kabul Edilemez Risk",IF(J87&gt;7,"Dikkate Değer Risk",IF(J87&lt;=6,"Kabul Edilebilir Risk")))</f>
        <v>Dikkate Değer Risk</v>
      </c>
      <c r="L87" s="70">
        <v>2</v>
      </c>
      <c r="M87" s="69">
        <v>3</v>
      </c>
      <c r="N87" s="70">
        <f t="shared" si="16"/>
        <v>6</v>
      </c>
      <c r="O87" s="71" t="str">
        <f t="shared" ref="O87:O93" si="17">IF(N87&gt;15,"Kabul Edilemez Risk",IF(N87&gt;7,"Dikkate Değer Risk",IF(N87&lt;=6,"Kabul Edilebilir Risk")))</f>
        <v>Kabul Edilebilir Risk</v>
      </c>
      <c r="P87" s="72" t="s">
        <v>671</v>
      </c>
      <c r="Q87" s="73" t="s">
        <v>1000</v>
      </c>
      <c r="R87" s="74" t="s">
        <v>997</v>
      </c>
    </row>
    <row r="88" spans="1:18" s="1" customFormat="1" ht="99.95" customHeight="1">
      <c r="A88" s="86">
        <v>81</v>
      </c>
      <c r="B88" s="221"/>
      <c r="C88" s="75" t="s">
        <v>48</v>
      </c>
      <c r="D88" s="65" t="s">
        <v>52</v>
      </c>
      <c r="E88" s="65" t="s">
        <v>43</v>
      </c>
      <c r="F88" s="78"/>
      <c r="G88" s="68">
        <v>42444</v>
      </c>
      <c r="H88" s="70">
        <v>2</v>
      </c>
      <c r="I88" s="70">
        <v>5</v>
      </c>
      <c r="J88" s="70">
        <f t="shared" ref="J88:J156" si="18">H88*I88</f>
        <v>10</v>
      </c>
      <c r="K88" s="71" t="str">
        <f t="shared" ref="K88:K156" si="19">IF(J88&gt;15,"Kabul Edilemez Risk",IF(J88&gt;7,"Dikkate Değer Risk",IF(J88&lt;=6,"Kabul Edilebilir Risk")))</f>
        <v>Dikkate Değer Risk</v>
      </c>
      <c r="L88" s="70">
        <v>1</v>
      </c>
      <c r="M88" s="70">
        <v>5</v>
      </c>
      <c r="N88" s="70">
        <f t="shared" si="16"/>
        <v>5</v>
      </c>
      <c r="O88" s="71" t="str">
        <f t="shared" si="17"/>
        <v>Kabul Edilebilir Risk</v>
      </c>
      <c r="P88" s="72" t="s">
        <v>126</v>
      </c>
      <c r="Q88" s="73" t="s">
        <v>1000</v>
      </c>
      <c r="R88" s="74" t="s">
        <v>998</v>
      </c>
    </row>
    <row r="89" spans="1:18" ht="177" customHeight="1">
      <c r="A89" s="86">
        <v>82</v>
      </c>
      <c r="B89" s="88" t="s">
        <v>736</v>
      </c>
      <c r="C89" s="66" t="s">
        <v>254</v>
      </c>
      <c r="D89" s="65" t="s">
        <v>255</v>
      </c>
      <c r="E89" s="65" t="s">
        <v>23</v>
      </c>
      <c r="F89" s="78"/>
      <c r="G89" s="68">
        <v>42444</v>
      </c>
      <c r="H89" s="69">
        <v>3</v>
      </c>
      <c r="I89" s="69">
        <v>2</v>
      </c>
      <c r="J89" s="70">
        <f t="shared" si="18"/>
        <v>6</v>
      </c>
      <c r="K89" s="71" t="str">
        <f t="shared" si="19"/>
        <v>Kabul Edilebilir Risk</v>
      </c>
      <c r="L89" s="69">
        <v>2</v>
      </c>
      <c r="M89" s="69">
        <v>2</v>
      </c>
      <c r="N89" s="70">
        <f t="shared" si="16"/>
        <v>4</v>
      </c>
      <c r="O89" s="71" t="str">
        <f t="shared" si="17"/>
        <v>Kabul Edilebilir Risk</v>
      </c>
      <c r="P89" s="72" t="s">
        <v>151</v>
      </c>
      <c r="Q89" s="73" t="s">
        <v>1000</v>
      </c>
      <c r="R89" s="74" t="s">
        <v>999</v>
      </c>
    </row>
    <row r="90" spans="1:18" s="46" customFormat="1" ht="99.95" customHeight="1">
      <c r="A90" s="86">
        <v>83</v>
      </c>
      <c r="B90" s="214" t="s">
        <v>978</v>
      </c>
      <c r="C90" s="66" t="s">
        <v>256</v>
      </c>
      <c r="D90" s="65" t="s">
        <v>257</v>
      </c>
      <c r="E90" s="65" t="s">
        <v>43</v>
      </c>
      <c r="F90" s="78"/>
      <c r="G90" s="68">
        <v>42444</v>
      </c>
      <c r="H90" s="70">
        <v>2</v>
      </c>
      <c r="I90" s="69">
        <v>5</v>
      </c>
      <c r="J90" s="70">
        <f>H90*I90</f>
        <v>10</v>
      </c>
      <c r="K90" s="71" t="str">
        <f>IF(J90&gt;15,"Kabul Edilemez Risk",IF(J90&gt;7,"Dikkate Değer Risk",IF(J90&lt;=6,"Kabul Edilebilir Risk")))</f>
        <v>Dikkate Değer Risk</v>
      </c>
      <c r="L90" s="70">
        <v>1</v>
      </c>
      <c r="M90" s="69">
        <v>5</v>
      </c>
      <c r="N90" s="70">
        <f t="shared" si="16"/>
        <v>5</v>
      </c>
      <c r="O90" s="71" t="str">
        <f t="shared" si="17"/>
        <v>Kabul Edilebilir Risk</v>
      </c>
      <c r="P90" s="72" t="s">
        <v>258</v>
      </c>
      <c r="Q90" s="73" t="s">
        <v>1000</v>
      </c>
      <c r="R90" s="74" t="s">
        <v>998</v>
      </c>
    </row>
    <row r="91" spans="1:18" s="46" customFormat="1" ht="129.75" customHeight="1">
      <c r="A91" s="86">
        <v>84</v>
      </c>
      <c r="B91" s="221"/>
      <c r="C91" s="66" t="s">
        <v>672</v>
      </c>
      <c r="D91" s="65" t="s">
        <v>673</v>
      </c>
      <c r="E91" s="65" t="s">
        <v>674</v>
      </c>
      <c r="F91" s="78"/>
      <c r="G91" s="68">
        <v>42444</v>
      </c>
      <c r="H91" s="70">
        <v>3</v>
      </c>
      <c r="I91" s="69">
        <v>4</v>
      </c>
      <c r="J91" s="70">
        <f>H91*I91</f>
        <v>12</v>
      </c>
      <c r="K91" s="71" t="str">
        <f>IF(J91&gt;15,"Kabul Edilemez Risk",IF(J91&gt;7,"Dikkate Değer Risk",IF(J91&lt;=6,"Kabul Edilebilir Risk")))</f>
        <v>Dikkate Değer Risk</v>
      </c>
      <c r="L91" s="70">
        <v>1</v>
      </c>
      <c r="M91" s="69">
        <v>4</v>
      </c>
      <c r="N91" s="70">
        <f t="shared" si="16"/>
        <v>4</v>
      </c>
      <c r="O91" s="71" t="str">
        <f t="shared" si="17"/>
        <v>Kabul Edilebilir Risk</v>
      </c>
      <c r="P91" s="72" t="s">
        <v>675</v>
      </c>
      <c r="Q91" s="73" t="s">
        <v>1000</v>
      </c>
      <c r="R91" s="74" t="s">
        <v>998</v>
      </c>
    </row>
    <row r="92" spans="1:18" s="46" customFormat="1" ht="111" customHeight="1">
      <c r="A92" s="86">
        <v>85</v>
      </c>
      <c r="B92" s="221"/>
      <c r="C92" s="66" t="s">
        <v>672</v>
      </c>
      <c r="D92" s="65" t="s">
        <v>676</v>
      </c>
      <c r="E92" s="65" t="s">
        <v>677</v>
      </c>
      <c r="F92" s="78"/>
      <c r="G92" s="68">
        <v>42444</v>
      </c>
      <c r="H92" s="70">
        <v>5</v>
      </c>
      <c r="I92" s="69">
        <v>3</v>
      </c>
      <c r="J92" s="70">
        <f>H92*I92</f>
        <v>15</v>
      </c>
      <c r="K92" s="71" t="str">
        <f>IF(J92&gt;15,"Kabul Edilemez Risk",IF(J92&gt;7,"Dikkate Değer Risk",IF(J92&lt;=6,"Kabul Edilebilir Risk")))</f>
        <v>Dikkate Değer Risk</v>
      </c>
      <c r="L92" s="70">
        <v>2</v>
      </c>
      <c r="M92" s="69">
        <v>3</v>
      </c>
      <c r="N92" s="70">
        <f t="shared" si="16"/>
        <v>6</v>
      </c>
      <c r="O92" s="71" t="str">
        <f t="shared" si="17"/>
        <v>Kabul Edilebilir Risk</v>
      </c>
      <c r="P92" s="72" t="s">
        <v>678</v>
      </c>
      <c r="Q92" s="73" t="s">
        <v>1000</v>
      </c>
      <c r="R92" s="74" t="s">
        <v>997</v>
      </c>
    </row>
    <row r="93" spans="1:18" s="46" customFormat="1" ht="111" customHeight="1">
      <c r="A93" s="86">
        <v>86</v>
      </c>
      <c r="B93" s="221"/>
      <c r="C93" s="66" t="s">
        <v>672</v>
      </c>
      <c r="D93" s="65" t="s">
        <v>679</v>
      </c>
      <c r="E93" s="65" t="s">
        <v>688</v>
      </c>
      <c r="F93" s="78"/>
      <c r="G93" s="68">
        <v>42444</v>
      </c>
      <c r="H93" s="70">
        <v>3</v>
      </c>
      <c r="I93" s="69">
        <v>4</v>
      </c>
      <c r="J93" s="70">
        <f>H93*I93</f>
        <v>12</v>
      </c>
      <c r="K93" s="71" t="str">
        <f>IF(J93&gt;15,"Kabul Edilemez Risk",IF(J93&gt;7,"Dikkate Değer Risk",IF(J93&lt;=6,"Kabul Edilebilir Risk")))</f>
        <v>Dikkate Değer Risk</v>
      </c>
      <c r="L93" s="70">
        <v>2</v>
      </c>
      <c r="M93" s="69">
        <v>4</v>
      </c>
      <c r="N93" s="70">
        <f t="shared" si="16"/>
        <v>8</v>
      </c>
      <c r="O93" s="71" t="str">
        <f t="shared" si="17"/>
        <v>Dikkate Değer Risk</v>
      </c>
      <c r="P93" s="72" t="s">
        <v>680</v>
      </c>
      <c r="Q93" s="73" t="s">
        <v>1000</v>
      </c>
      <c r="R93" s="74" t="s">
        <v>998</v>
      </c>
    </row>
    <row r="94" spans="1:18" s="46" customFormat="1" ht="157.5" customHeight="1">
      <c r="A94" s="86">
        <v>87</v>
      </c>
      <c r="B94" s="88" t="s">
        <v>737</v>
      </c>
      <c r="C94" s="75" t="s">
        <v>62</v>
      </c>
      <c r="D94" s="65" t="s">
        <v>24</v>
      </c>
      <c r="E94" s="65" t="s">
        <v>28</v>
      </c>
      <c r="F94" s="78"/>
      <c r="G94" s="68">
        <v>42444</v>
      </c>
      <c r="H94" s="70">
        <v>4</v>
      </c>
      <c r="I94" s="69">
        <v>3</v>
      </c>
      <c r="J94" s="70">
        <f t="shared" si="18"/>
        <v>12</v>
      </c>
      <c r="K94" s="71" t="str">
        <f t="shared" si="19"/>
        <v>Dikkate Değer Risk</v>
      </c>
      <c r="L94" s="70">
        <v>2</v>
      </c>
      <c r="M94" s="69">
        <v>3</v>
      </c>
      <c r="N94" s="70">
        <f t="shared" ref="N94:N161" si="20">L94*M94</f>
        <v>6</v>
      </c>
      <c r="O94" s="71" t="str">
        <f t="shared" ref="O94:O161" si="21">IF(N94&gt;15,"Kabul Edilemez Risk",IF(N94&gt;7,"Dikkate Değer Risk",IF(N94&lt;=6,"Kabul Edilebilir Risk")))</f>
        <v>Kabul Edilebilir Risk</v>
      </c>
      <c r="P94" s="72" t="s">
        <v>128</v>
      </c>
      <c r="Q94" s="73" t="s">
        <v>1000</v>
      </c>
      <c r="R94" s="74" t="s">
        <v>998</v>
      </c>
    </row>
    <row r="95" spans="1:18" s="46" customFormat="1" ht="236.25" customHeight="1">
      <c r="A95" s="86">
        <v>88</v>
      </c>
      <c r="B95" s="214" t="s">
        <v>730</v>
      </c>
      <c r="C95" s="81" t="s">
        <v>527</v>
      </c>
      <c r="D95" s="81" t="s">
        <v>528</v>
      </c>
      <c r="E95" s="81" t="s">
        <v>519</v>
      </c>
      <c r="F95" s="78"/>
      <c r="G95" s="68">
        <v>42444</v>
      </c>
      <c r="H95" s="70">
        <v>4</v>
      </c>
      <c r="I95" s="69">
        <v>4</v>
      </c>
      <c r="J95" s="70">
        <f t="shared" si="18"/>
        <v>16</v>
      </c>
      <c r="K95" s="71" t="str">
        <f t="shared" si="19"/>
        <v>Kabul Edilemez Risk</v>
      </c>
      <c r="L95" s="70">
        <v>2</v>
      </c>
      <c r="M95" s="69">
        <v>4</v>
      </c>
      <c r="N95" s="70">
        <f t="shared" si="20"/>
        <v>8</v>
      </c>
      <c r="O95" s="71" t="str">
        <f t="shared" si="21"/>
        <v>Dikkate Değer Risk</v>
      </c>
      <c r="P95" s="72" t="s">
        <v>529</v>
      </c>
      <c r="Q95" s="73" t="s">
        <v>1000</v>
      </c>
      <c r="R95" s="74" t="s">
        <v>997</v>
      </c>
    </row>
    <row r="96" spans="1:18" s="46" customFormat="1" ht="99.95" customHeight="1">
      <c r="A96" s="86">
        <v>89</v>
      </c>
      <c r="B96" s="221"/>
      <c r="C96" s="81"/>
      <c r="D96" s="81" t="s">
        <v>714</v>
      </c>
      <c r="E96" s="81" t="s">
        <v>713</v>
      </c>
      <c r="F96" s="78"/>
      <c r="G96" s="68">
        <v>42444</v>
      </c>
      <c r="H96" s="70">
        <v>3</v>
      </c>
      <c r="I96" s="69">
        <v>4</v>
      </c>
      <c r="J96" s="70">
        <f t="shared" si="18"/>
        <v>12</v>
      </c>
      <c r="K96" s="71" t="str">
        <f t="shared" si="19"/>
        <v>Dikkate Değer Risk</v>
      </c>
      <c r="L96" s="70">
        <v>1</v>
      </c>
      <c r="M96" s="69">
        <v>4</v>
      </c>
      <c r="N96" s="70">
        <f t="shared" si="20"/>
        <v>4</v>
      </c>
      <c r="O96" s="71" t="str">
        <f t="shared" si="21"/>
        <v>Kabul Edilebilir Risk</v>
      </c>
      <c r="P96" s="72" t="s">
        <v>715</v>
      </c>
      <c r="Q96" s="73" t="s">
        <v>1000</v>
      </c>
      <c r="R96" s="74" t="s">
        <v>998</v>
      </c>
    </row>
    <row r="97" spans="1:18" s="46" customFormat="1" ht="99.95" customHeight="1">
      <c r="A97" s="86">
        <v>90</v>
      </c>
      <c r="B97" s="221"/>
      <c r="C97" s="66" t="s">
        <v>262</v>
      </c>
      <c r="D97" s="65" t="s">
        <v>263</v>
      </c>
      <c r="E97" s="65" t="s">
        <v>28</v>
      </c>
      <c r="F97" s="78"/>
      <c r="G97" s="68">
        <v>42444</v>
      </c>
      <c r="H97" s="70">
        <v>4</v>
      </c>
      <c r="I97" s="70">
        <v>3</v>
      </c>
      <c r="J97" s="70">
        <f t="shared" si="18"/>
        <v>12</v>
      </c>
      <c r="K97" s="71" t="str">
        <f t="shared" si="19"/>
        <v>Dikkate Değer Risk</v>
      </c>
      <c r="L97" s="70">
        <v>2</v>
      </c>
      <c r="M97" s="70">
        <v>3</v>
      </c>
      <c r="N97" s="70">
        <f t="shared" si="20"/>
        <v>6</v>
      </c>
      <c r="O97" s="71" t="str">
        <f t="shared" si="21"/>
        <v>Kabul Edilebilir Risk</v>
      </c>
      <c r="P97" s="79" t="s">
        <v>264</v>
      </c>
      <c r="Q97" s="73" t="s">
        <v>1000</v>
      </c>
      <c r="R97" s="74" t="s">
        <v>998</v>
      </c>
    </row>
    <row r="98" spans="1:18" s="46" customFormat="1" ht="99.95" customHeight="1">
      <c r="A98" s="86">
        <v>91</v>
      </c>
      <c r="B98" s="221"/>
      <c r="C98" s="75" t="s">
        <v>259</v>
      </c>
      <c r="D98" s="65" t="s">
        <v>260</v>
      </c>
      <c r="E98" s="65" t="s">
        <v>28</v>
      </c>
      <c r="F98" s="78"/>
      <c r="G98" s="68">
        <v>42444</v>
      </c>
      <c r="H98" s="70">
        <v>4</v>
      </c>
      <c r="I98" s="69">
        <v>3</v>
      </c>
      <c r="J98" s="70">
        <f>H98*I98</f>
        <v>12</v>
      </c>
      <c r="K98" s="71" t="str">
        <f>IF(J98&gt;15,"Kabul Edilemez Risk",IF(J98&gt;7,"Dikkate Değer Risk",IF(J98&lt;=6,"Kabul Edilebilir Risk")))</f>
        <v>Dikkate Değer Risk</v>
      </c>
      <c r="L98" s="70">
        <v>2</v>
      </c>
      <c r="M98" s="69">
        <v>3</v>
      </c>
      <c r="N98" s="70">
        <f>L98*M98</f>
        <v>6</v>
      </c>
      <c r="O98" s="71" t="str">
        <f>IF(N98&gt;15,"Kabul Edilemez Risk",IF(N98&gt;7,"Dikkate Değer Risk",IF(N98&lt;=6,"Kabul Edilebilir Risk")))</f>
        <v>Kabul Edilebilir Risk</v>
      </c>
      <c r="P98" s="72" t="s">
        <v>261</v>
      </c>
      <c r="Q98" s="73" t="s">
        <v>1000</v>
      </c>
      <c r="R98" s="74" t="s">
        <v>998</v>
      </c>
    </row>
    <row r="99" spans="1:18" s="46" customFormat="1" ht="99.95" customHeight="1">
      <c r="A99" s="86">
        <v>92</v>
      </c>
      <c r="B99" s="221"/>
      <c r="C99" s="66" t="s">
        <v>65</v>
      </c>
      <c r="D99" s="65" t="s">
        <v>205</v>
      </c>
      <c r="E99" s="65" t="s">
        <v>38</v>
      </c>
      <c r="F99" s="78"/>
      <c r="G99" s="68">
        <v>42444</v>
      </c>
      <c r="H99" s="70">
        <v>3</v>
      </c>
      <c r="I99" s="69">
        <v>5</v>
      </c>
      <c r="J99" s="70">
        <f t="shared" si="18"/>
        <v>15</v>
      </c>
      <c r="K99" s="71" t="str">
        <f t="shared" si="19"/>
        <v>Dikkate Değer Risk</v>
      </c>
      <c r="L99" s="70">
        <v>1</v>
      </c>
      <c r="M99" s="69">
        <v>5</v>
      </c>
      <c r="N99" s="70">
        <f t="shared" si="20"/>
        <v>5</v>
      </c>
      <c r="O99" s="71" t="str">
        <f t="shared" si="21"/>
        <v>Kabul Edilebilir Risk</v>
      </c>
      <c r="P99" s="72" t="s">
        <v>206</v>
      </c>
      <c r="Q99" s="73" t="s">
        <v>1000</v>
      </c>
      <c r="R99" s="74" t="s">
        <v>997</v>
      </c>
    </row>
    <row r="100" spans="1:18" ht="99.95" customHeight="1">
      <c r="A100" s="86">
        <v>93</v>
      </c>
      <c r="B100" s="221"/>
      <c r="C100" s="66" t="s">
        <v>265</v>
      </c>
      <c r="D100" s="65" t="s">
        <v>266</v>
      </c>
      <c r="E100" s="65" t="s">
        <v>28</v>
      </c>
      <c r="F100" s="78"/>
      <c r="G100" s="68">
        <v>42444</v>
      </c>
      <c r="H100" s="70">
        <v>4</v>
      </c>
      <c r="I100" s="70">
        <v>3</v>
      </c>
      <c r="J100" s="70">
        <f t="shared" si="18"/>
        <v>12</v>
      </c>
      <c r="K100" s="71" t="str">
        <f t="shared" si="19"/>
        <v>Dikkate Değer Risk</v>
      </c>
      <c r="L100" s="70">
        <v>2</v>
      </c>
      <c r="M100" s="70">
        <v>3</v>
      </c>
      <c r="N100" s="70">
        <f t="shared" si="20"/>
        <v>6</v>
      </c>
      <c r="O100" s="71" t="str">
        <f t="shared" si="21"/>
        <v>Kabul Edilebilir Risk</v>
      </c>
      <c r="P100" s="79" t="s">
        <v>267</v>
      </c>
      <c r="Q100" s="73" t="s">
        <v>1000</v>
      </c>
      <c r="R100" s="74" t="s">
        <v>998</v>
      </c>
    </row>
    <row r="101" spans="1:18" s="46" customFormat="1" ht="99.95" customHeight="1">
      <c r="A101" s="86">
        <v>94</v>
      </c>
      <c r="B101" s="221"/>
      <c r="C101" s="66" t="s">
        <v>268</v>
      </c>
      <c r="D101" s="65" t="s">
        <v>269</v>
      </c>
      <c r="E101" s="65" t="s">
        <v>28</v>
      </c>
      <c r="F101" s="78"/>
      <c r="G101" s="68">
        <v>42444</v>
      </c>
      <c r="H101" s="70">
        <v>4</v>
      </c>
      <c r="I101" s="69">
        <v>3</v>
      </c>
      <c r="J101" s="70">
        <f t="shared" si="18"/>
        <v>12</v>
      </c>
      <c r="K101" s="71" t="str">
        <f t="shared" si="19"/>
        <v>Dikkate Değer Risk</v>
      </c>
      <c r="L101" s="70">
        <v>2</v>
      </c>
      <c r="M101" s="69">
        <v>3</v>
      </c>
      <c r="N101" s="70">
        <f t="shared" si="20"/>
        <v>6</v>
      </c>
      <c r="O101" s="71" t="str">
        <f t="shared" si="21"/>
        <v>Kabul Edilebilir Risk</v>
      </c>
      <c r="P101" s="72" t="s">
        <v>270</v>
      </c>
      <c r="Q101" s="73" t="s">
        <v>1000</v>
      </c>
      <c r="R101" s="74" t="s">
        <v>998</v>
      </c>
    </row>
    <row r="102" spans="1:18" s="46" customFormat="1" ht="99.95" customHeight="1">
      <c r="A102" s="86">
        <v>95</v>
      </c>
      <c r="B102" s="221"/>
      <c r="C102" s="66" t="s">
        <v>271</v>
      </c>
      <c r="D102" s="65" t="s">
        <v>272</v>
      </c>
      <c r="E102" s="65" t="s">
        <v>28</v>
      </c>
      <c r="F102" s="78"/>
      <c r="G102" s="68">
        <v>42444</v>
      </c>
      <c r="H102" s="70">
        <v>4</v>
      </c>
      <c r="I102" s="69">
        <v>3</v>
      </c>
      <c r="J102" s="70">
        <f t="shared" si="18"/>
        <v>12</v>
      </c>
      <c r="K102" s="71" t="str">
        <f t="shared" si="19"/>
        <v>Dikkate Değer Risk</v>
      </c>
      <c r="L102" s="70">
        <v>2</v>
      </c>
      <c r="M102" s="69">
        <v>3</v>
      </c>
      <c r="N102" s="70">
        <f t="shared" si="20"/>
        <v>6</v>
      </c>
      <c r="O102" s="71" t="str">
        <f t="shared" si="21"/>
        <v>Kabul Edilebilir Risk</v>
      </c>
      <c r="P102" s="72" t="s">
        <v>151</v>
      </c>
      <c r="Q102" s="73" t="s">
        <v>1000</v>
      </c>
      <c r="R102" s="74" t="s">
        <v>998</v>
      </c>
    </row>
    <row r="103" spans="1:18" s="46" customFormat="1" ht="99.95" customHeight="1">
      <c r="A103" s="86">
        <v>96</v>
      </c>
      <c r="B103" s="221"/>
      <c r="C103" s="66" t="s">
        <v>268</v>
      </c>
      <c r="D103" s="65" t="s">
        <v>273</v>
      </c>
      <c r="E103" s="65" t="s">
        <v>28</v>
      </c>
      <c r="F103" s="78"/>
      <c r="G103" s="68">
        <v>42444</v>
      </c>
      <c r="H103" s="70">
        <v>4</v>
      </c>
      <c r="I103" s="69">
        <v>3</v>
      </c>
      <c r="J103" s="70">
        <f t="shared" si="18"/>
        <v>12</v>
      </c>
      <c r="K103" s="71" t="str">
        <f t="shared" si="19"/>
        <v>Dikkate Değer Risk</v>
      </c>
      <c r="L103" s="70">
        <v>2</v>
      </c>
      <c r="M103" s="69">
        <v>3</v>
      </c>
      <c r="N103" s="70">
        <f t="shared" si="20"/>
        <v>6</v>
      </c>
      <c r="O103" s="71" t="str">
        <f t="shared" si="21"/>
        <v>Kabul Edilebilir Risk</v>
      </c>
      <c r="P103" s="72" t="s">
        <v>151</v>
      </c>
      <c r="Q103" s="73" t="s">
        <v>1000</v>
      </c>
      <c r="R103" s="74" t="s">
        <v>998</v>
      </c>
    </row>
    <row r="104" spans="1:18" s="46" customFormat="1" ht="99.95" customHeight="1">
      <c r="A104" s="86">
        <v>97</v>
      </c>
      <c r="B104" s="221"/>
      <c r="C104" s="66" t="s">
        <v>248</v>
      </c>
      <c r="D104" s="65" t="s">
        <v>249</v>
      </c>
      <c r="E104" s="65" t="s">
        <v>28</v>
      </c>
      <c r="F104" s="78"/>
      <c r="G104" s="68">
        <v>42444</v>
      </c>
      <c r="H104" s="70">
        <v>4</v>
      </c>
      <c r="I104" s="70">
        <v>3</v>
      </c>
      <c r="J104" s="70">
        <f t="shared" si="18"/>
        <v>12</v>
      </c>
      <c r="K104" s="71" t="str">
        <f t="shared" si="19"/>
        <v>Dikkate Değer Risk</v>
      </c>
      <c r="L104" s="70">
        <v>2</v>
      </c>
      <c r="M104" s="70">
        <v>3</v>
      </c>
      <c r="N104" s="70">
        <f t="shared" si="20"/>
        <v>6</v>
      </c>
      <c r="O104" s="71" t="str">
        <f t="shared" si="21"/>
        <v>Kabul Edilebilir Risk</v>
      </c>
      <c r="P104" s="79" t="s">
        <v>250</v>
      </c>
      <c r="Q104" s="73" t="s">
        <v>1000</v>
      </c>
      <c r="R104" s="74" t="s">
        <v>998</v>
      </c>
    </row>
    <row r="105" spans="1:18" s="46" customFormat="1" ht="99.95" customHeight="1">
      <c r="A105" s="86">
        <v>98</v>
      </c>
      <c r="B105" s="221"/>
      <c r="C105" s="66" t="s">
        <v>274</v>
      </c>
      <c r="D105" s="65" t="s">
        <v>275</v>
      </c>
      <c r="E105" s="65" t="s">
        <v>23</v>
      </c>
      <c r="F105" s="78" t="s">
        <v>276</v>
      </c>
      <c r="G105" s="68">
        <v>42444</v>
      </c>
      <c r="H105" s="70">
        <v>3</v>
      </c>
      <c r="I105" s="69">
        <v>2</v>
      </c>
      <c r="J105" s="70">
        <f t="shared" si="18"/>
        <v>6</v>
      </c>
      <c r="K105" s="71" t="str">
        <f t="shared" si="19"/>
        <v>Kabul Edilebilir Risk</v>
      </c>
      <c r="L105" s="70">
        <v>2</v>
      </c>
      <c r="M105" s="69">
        <v>2</v>
      </c>
      <c r="N105" s="70">
        <f t="shared" si="20"/>
        <v>4</v>
      </c>
      <c r="O105" s="71" t="str">
        <f t="shared" si="21"/>
        <v>Kabul Edilebilir Risk</v>
      </c>
      <c r="P105" s="72" t="s">
        <v>1007</v>
      </c>
      <c r="Q105" s="73" t="s">
        <v>1000</v>
      </c>
      <c r="R105" s="74" t="s">
        <v>999</v>
      </c>
    </row>
    <row r="106" spans="1:18" s="46" customFormat="1" ht="99.95" customHeight="1">
      <c r="A106" s="86">
        <v>99</v>
      </c>
      <c r="B106" s="221"/>
      <c r="C106" s="66" t="s">
        <v>277</v>
      </c>
      <c r="D106" s="65" t="s">
        <v>278</v>
      </c>
      <c r="E106" s="65" t="s">
        <v>28</v>
      </c>
      <c r="F106" s="78" t="s">
        <v>279</v>
      </c>
      <c r="G106" s="68">
        <v>42444</v>
      </c>
      <c r="H106" s="70">
        <v>4</v>
      </c>
      <c r="I106" s="70">
        <v>3</v>
      </c>
      <c r="J106" s="70">
        <f t="shared" si="18"/>
        <v>12</v>
      </c>
      <c r="K106" s="71" t="str">
        <f t="shared" si="19"/>
        <v>Dikkate Değer Risk</v>
      </c>
      <c r="L106" s="70">
        <v>2</v>
      </c>
      <c r="M106" s="70">
        <v>3</v>
      </c>
      <c r="N106" s="70">
        <f t="shared" si="20"/>
        <v>6</v>
      </c>
      <c r="O106" s="71" t="str">
        <f t="shared" si="21"/>
        <v>Kabul Edilebilir Risk</v>
      </c>
      <c r="P106" s="79" t="s">
        <v>1008</v>
      </c>
      <c r="Q106" s="73" t="s">
        <v>1000</v>
      </c>
      <c r="R106" s="74" t="s">
        <v>998</v>
      </c>
    </row>
    <row r="107" spans="1:18" s="46" customFormat="1" ht="99.95" customHeight="1">
      <c r="A107" s="86">
        <v>100</v>
      </c>
      <c r="B107" s="221"/>
      <c r="C107" s="66" t="s">
        <v>728</v>
      </c>
      <c r="D107" s="65" t="s">
        <v>722</v>
      </c>
      <c r="E107" s="65" t="s">
        <v>724</v>
      </c>
      <c r="F107" s="78"/>
      <c r="G107" s="68">
        <v>42444</v>
      </c>
      <c r="H107" s="70">
        <v>4</v>
      </c>
      <c r="I107" s="69">
        <v>5</v>
      </c>
      <c r="J107" s="70">
        <f t="shared" si="18"/>
        <v>20</v>
      </c>
      <c r="K107" s="71" t="str">
        <f t="shared" si="19"/>
        <v>Kabul Edilemez Risk</v>
      </c>
      <c r="L107" s="70">
        <v>2</v>
      </c>
      <c r="M107" s="69">
        <v>5</v>
      </c>
      <c r="N107" s="70">
        <f t="shared" si="20"/>
        <v>10</v>
      </c>
      <c r="O107" s="71" t="str">
        <f t="shared" si="21"/>
        <v>Dikkate Değer Risk</v>
      </c>
      <c r="P107" s="79" t="s">
        <v>723</v>
      </c>
      <c r="Q107" s="73" t="s">
        <v>1000</v>
      </c>
      <c r="R107" s="74" t="s">
        <v>997</v>
      </c>
    </row>
    <row r="108" spans="1:18" s="46" customFormat="1" ht="136.5" customHeight="1">
      <c r="A108" s="86">
        <v>101</v>
      </c>
      <c r="B108" s="221"/>
      <c r="C108" s="66" t="s">
        <v>729</v>
      </c>
      <c r="D108" s="65" t="s">
        <v>725</v>
      </c>
      <c r="E108" s="65" t="s">
        <v>726</v>
      </c>
      <c r="F108" s="78"/>
      <c r="G108" s="68">
        <v>42444</v>
      </c>
      <c r="H108" s="70">
        <v>4</v>
      </c>
      <c r="I108" s="69">
        <v>4</v>
      </c>
      <c r="J108" s="70">
        <f t="shared" ref="J108:J113" si="22">H108*I108</f>
        <v>16</v>
      </c>
      <c r="K108" s="71" t="str">
        <f t="shared" ref="K108:K113" si="23">IF(J108&gt;15,"Kabul Edilemez Risk",IF(J108&gt;7,"Dikkate Değer Risk",IF(J108&lt;=6,"Kabul Edilebilir Risk")))</f>
        <v>Kabul Edilemez Risk</v>
      </c>
      <c r="L108" s="70">
        <v>2</v>
      </c>
      <c r="M108" s="69">
        <v>4</v>
      </c>
      <c r="N108" s="70">
        <f t="shared" ref="N108:N113" si="24">L108*M108</f>
        <v>8</v>
      </c>
      <c r="O108" s="71" t="str">
        <f t="shared" ref="O108:O113" si="25">IF(N108&gt;15,"Kabul Edilemez Risk",IF(N108&gt;7,"Dikkate Değer Risk",IF(N108&lt;=6,"Kabul Edilebilir Risk")))</f>
        <v>Dikkate Değer Risk</v>
      </c>
      <c r="P108" s="79" t="s">
        <v>727</v>
      </c>
      <c r="Q108" s="73" t="s">
        <v>1000</v>
      </c>
      <c r="R108" s="74" t="s">
        <v>997</v>
      </c>
    </row>
    <row r="109" spans="1:18" s="46" customFormat="1" ht="99.95" customHeight="1">
      <c r="A109" s="86">
        <v>102</v>
      </c>
      <c r="B109" s="221"/>
      <c r="C109" s="66" t="s">
        <v>706</v>
      </c>
      <c r="D109" s="65" t="s">
        <v>705</v>
      </c>
      <c r="E109" s="65" t="s">
        <v>707</v>
      </c>
      <c r="F109" s="78"/>
      <c r="G109" s="68">
        <v>42444</v>
      </c>
      <c r="H109" s="70">
        <v>4</v>
      </c>
      <c r="I109" s="69">
        <v>4</v>
      </c>
      <c r="J109" s="70">
        <f t="shared" si="22"/>
        <v>16</v>
      </c>
      <c r="K109" s="71" t="str">
        <f t="shared" si="23"/>
        <v>Kabul Edilemez Risk</v>
      </c>
      <c r="L109" s="70">
        <v>2</v>
      </c>
      <c r="M109" s="69">
        <v>4</v>
      </c>
      <c r="N109" s="70">
        <f t="shared" si="24"/>
        <v>8</v>
      </c>
      <c r="O109" s="71" t="str">
        <f t="shared" si="25"/>
        <v>Dikkate Değer Risk</v>
      </c>
      <c r="P109" s="79" t="s">
        <v>708</v>
      </c>
      <c r="Q109" s="73" t="s">
        <v>1000</v>
      </c>
      <c r="R109" s="74" t="s">
        <v>997</v>
      </c>
    </row>
    <row r="110" spans="1:18" s="46" customFormat="1" ht="134.25" customHeight="1">
      <c r="A110" s="86">
        <v>103</v>
      </c>
      <c r="B110" s="221"/>
      <c r="C110" s="66" t="s">
        <v>1015</v>
      </c>
      <c r="D110" s="65" t="s">
        <v>716</v>
      </c>
      <c r="E110" s="65" t="s">
        <v>718</v>
      </c>
      <c r="F110" s="78"/>
      <c r="G110" s="68">
        <v>42444</v>
      </c>
      <c r="H110" s="70">
        <v>4</v>
      </c>
      <c r="I110" s="69">
        <v>4</v>
      </c>
      <c r="J110" s="70">
        <f t="shared" si="22"/>
        <v>16</v>
      </c>
      <c r="K110" s="71" t="str">
        <f t="shared" si="23"/>
        <v>Kabul Edilemez Risk</v>
      </c>
      <c r="L110" s="70">
        <v>1</v>
      </c>
      <c r="M110" s="69">
        <v>4</v>
      </c>
      <c r="N110" s="70">
        <f t="shared" si="24"/>
        <v>4</v>
      </c>
      <c r="O110" s="71" t="str">
        <f t="shared" si="25"/>
        <v>Kabul Edilebilir Risk</v>
      </c>
      <c r="P110" s="79" t="s">
        <v>717</v>
      </c>
      <c r="Q110" s="73" t="s">
        <v>1000</v>
      </c>
      <c r="R110" s="74" t="s">
        <v>997</v>
      </c>
    </row>
    <row r="111" spans="1:18" s="46" customFormat="1" ht="134.25" customHeight="1">
      <c r="A111" s="86">
        <v>104</v>
      </c>
      <c r="B111" s="221"/>
      <c r="C111" s="66" t="s">
        <v>1016</v>
      </c>
      <c r="D111" s="65" t="s">
        <v>719</v>
      </c>
      <c r="E111" s="65" t="s">
        <v>721</v>
      </c>
      <c r="F111" s="78"/>
      <c r="G111" s="68">
        <v>42444</v>
      </c>
      <c r="H111" s="70">
        <v>3</v>
      </c>
      <c r="I111" s="69">
        <v>3</v>
      </c>
      <c r="J111" s="70">
        <f t="shared" si="22"/>
        <v>9</v>
      </c>
      <c r="K111" s="71" t="str">
        <f t="shared" si="23"/>
        <v>Dikkate Değer Risk</v>
      </c>
      <c r="L111" s="70">
        <v>2</v>
      </c>
      <c r="M111" s="69">
        <v>3</v>
      </c>
      <c r="N111" s="70">
        <f t="shared" si="24"/>
        <v>6</v>
      </c>
      <c r="O111" s="71" t="str">
        <f t="shared" si="25"/>
        <v>Kabul Edilebilir Risk</v>
      </c>
      <c r="P111" s="79" t="s">
        <v>720</v>
      </c>
      <c r="Q111" s="73" t="s">
        <v>1000</v>
      </c>
      <c r="R111" s="74" t="s">
        <v>998</v>
      </c>
    </row>
    <row r="112" spans="1:18" s="46" customFormat="1" ht="99.95" customHeight="1">
      <c r="A112" s="86">
        <v>105</v>
      </c>
      <c r="B112" s="221"/>
      <c r="C112" s="66" t="s">
        <v>1018</v>
      </c>
      <c r="D112" s="65" t="s">
        <v>709</v>
      </c>
      <c r="E112" s="65" t="s">
        <v>707</v>
      </c>
      <c r="F112" s="78"/>
      <c r="G112" s="68">
        <v>42444</v>
      </c>
      <c r="H112" s="70">
        <v>3</v>
      </c>
      <c r="I112" s="69">
        <v>4</v>
      </c>
      <c r="J112" s="70">
        <f t="shared" si="22"/>
        <v>12</v>
      </c>
      <c r="K112" s="71" t="str">
        <f t="shared" si="23"/>
        <v>Dikkate Değer Risk</v>
      </c>
      <c r="L112" s="70">
        <v>1</v>
      </c>
      <c r="M112" s="69">
        <v>4</v>
      </c>
      <c r="N112" s="70">
        <f t="shared" si="24"/>
        <v>4</v>
      </c>
      <c r="O112" s="71" t="str">
        <f t="shared" si="25"/>
        <v>Kabul Edilebilir Risk</v>
      </c>
      <c r="P112" s="79" t="s">
        <v>710</v>
      </c>
      <c r="Q112" s="73" t="s">
        <v>1000</v>
      </c>
      <c r="R112" s="74" t="s">
        <v>998</v>
      </c>
    </row>
    <row r="113" spans="1:18" s="46" customFormat="1" ht="99.95" customHeight="1">
      <c r="A113" s="86">
        <v>106</v>
      </c>
      <c r="B113" s="221"/>
      <c r="C113" s="66" t="s">
        <v>1017</v>
      </c>
      <c r="D113" s="65" t="s">
        <v>711</v>
      </c>
      <c r="E113" s="65" t="s">
        <v>713</v>
      </c>
      <c r="F113" s="78"/>
      <c r="G113" s="68">
        <v>42444</v>
      </c>
      <c r="H113" s="70">
        <v>3</v>
      </c>
      <c r="I113" s="69">
        <v>4</v>
      </c>
      <c r="J113" s="70">
        <f t="shared" si="22"/>
        <v>12</v>
      </c>
      <c r="K113" s="71" t="str">
        <f t="shared" si="23"/>
        <v>Dikkate Değer Risk</v>
      </c>
      <c r="L113" s="70">
        <v>1</v>
      </c>
      <c r="M113" s="69">
        <v>4</v>
      </c>
      <c r="N113" s="70">
        <f t="shared" si="24"/>
        <v>4</v>
      </c>
      <c r="O113" s="71" t="str">
        <f t="shared" si="25"/>
        <v>Kabul Edilebilir Risk</v>
      </c>
      <c r="P113" s="79" t="s">
        <v>712</v>
      </c>
      <c r="Q113" s="73" t="s">
        <v>1000</v>
      </c>
      <c r="R113" s="74" t="s">
        <v>998</v>
      </c>
    </row>
    <row r="114" spans="1:18" s="46" customFormat="1" ht="99.95" customHeight="1">
      <c r="A114" s="86">
        <v>107</v>
      </c>
      <c r="B114" s="221"/>
      <c r="C114" s="66" t="s">
        <v>84</v>
      </c>
      <c r="D114" s="65" t="s">
        <v>85</v>
      </c>
      <c r="E114" s="65" t="s">
        <v>28</v>
      </c>
      <c r="F114" s="78"/>
      <c r="G114" s="68">
        <v>42444</v>
      </c>
      <c r="H114" s="70">
        <v>4</v>
      </c>
      <c r="I114" s="69">
        <v>3</v>
      </c>
      <c r="J114" s="70">
        <f t="shared" si="18"/>
        <v>12</v>
      </c>
      <c r="K114" s="71" t="str">
        <f t="shared" si="19"/>
        <v>Dikkate Değer Risk</v>
      </c>
      <c r="L114" s="70">
        <v>2</v>
      </c>
      <c r="M114" s="69">
        <v>3</v>
      </c>
      <c r="N114" s="70">
        <f t="shared" si="20"/>
        <v>6</v>
      </c>
      <c r="O114" s="71" t="str">
        <f t="shared" si="21"/>
        <v>Kabul Edilebilir Risk</v>
      </c>
      <c r="P114" s="72" t="s">
        <v>133</v>
      </c>
      <c r="Q114" s="73" t="s">
        <v>1000</v>
      </c>
      <c r="R114" s="74" t="s">
        <v>998</v>
      </c>
    </row>
    <row r="115" spans="1:18" ht="99.95" customHeight="1">
      <c r="A115" s="86">
        <v>108</v>
      </c>
      <c r="B115" s="214" t="s">
        <v>731</v>
      </c>
      <c r="C115" s="66" t="s">
        <v>280</v>
      </c>
      <c r="D115" s="65" t="s">
        <v>281</v>
      </c>
      <c r="E115" s="65" t="s">
        <v>38</v>
      </c>
      <c r="F115" s="78"/>
      <c r="G115" s="68">
        <v>42444</v>
      </c>
      <c r="H115" s="70">
        <v>3</v>
      </c>
      <c r="I115" s="69">
        <v>5</v>
      </c>
      <c r="J115" s="70">
        <f t="shared" si="18"/>
        <v>15</v>
      </c>
      <c r="K115" s="71" t="str">
        <f t="shared" si="19"/>
        <v>Dikkate Değer Risk</v>
      </c>
      <c r="L115" s="70">
        <v>2</v>
      </c>
      <c r="M115" s="69">
        <v>5</v>
      </c>
      <c r="N115" s="70">
        <f t="shared" si="20"/>
        <v>10</v>
      </c>
      <c r="O115" s="71" t="str">
        <f t="shared" si="21"/>
        <v>Dikkate Değer Risk</v>
      </c>
      <c r="P115" s="72" t="s">
        <v>151</v>
      </c>
      <c r="Q115" s="73" t="s">
        <v>1000</v>
      </c>
      <c r="R115" s="74" t="s">
        <v>997</v>
      </c>
    </row>
    <row r="116" spans="1:18" ht="99.95" customHeight="1">
      <c r="A116" s="86">
        <v>109</v>
      </c>
      <c r="B116" s="221"/>
      <c r="C116" s="66" t="s">
        <v>282</v>
      </c>
      <c r="D116" s="65" t="s">
        <v>283</v>
      </c>
      <c r="E116" s="65" t="s">
        <v>43</v>
      </c>
      <c r="F116" s="78"/>
      <c r="G116" s="68">
        <v>42444</v>
      </c>
      <c r="H116" s="70">
        <v>2</v>
      </c>
      <c r="I116" s="69">
        <v>5</v>
      </c>
      <c r="J116" s="70">
        <f t="shared" si="18"/>
        <v>10</v>
      </c>
      <c r="K116" s="71" t="str">
        <f t="shared" si="19"/>
        <v>Dikkate Değer Risk</v>
      </c>
      <c r="L116" s="70">
        <v>1</v>
      </c>
      <c r="M116" s="69">
        <v>5</v>
      </c>
      <c r="N116" s="70">
        <f t="shared" si="20"/>
        <v>5</v>
      </c>
      <c r="O116" s="71" t="str">
        <f t="shared" si="21"/>
        <v>Kabul Edilebilir Risk</v>
      </c>
      <c r="P116" s="72" t="s">
        <v>284</v>
      </c>
      <c r="Q116" s="73" t="s">
        <v>1000</v>
      </c>
      <c r="R116" s="74" t="s">
        <v>998</v>
      </c>
    </row>
    <row r="117" spans="1:18" ht="99.95" customHeight="1">
      <c r="A117" s="86">
        <v>110</v>
      </c>
      <c r="B117" s="221"/>
      <c r="C117" s="66" t="s">
        <v>65</v>
      </c>
      <c r="D117" s="65" t="s">
        <v>285</v>
      </c>
      <c r="E117" s="65" t="s">
        <v>38</v>
      </c>
      <c r="F117" s="78"/>
      <c r="G117" s="68">
        <v>42444</v>
      </c>
      <c r="H117" s="70">
        <v>3</v>
      </c>
      <c r="I117" s="69">
        <v>5</v>
      </c>
      <c r="J117" s="70">
        <f t="shared" si="18"/>
        <v>15</v>
      </c>
      <c r="K117" s="71" t="str">
        <f t="shared" si="19"/>
        <v>Dikkate Değer Risk</v>
      </c>
      <c r="L117" s="70">
        <v>1</v>
      </c>
      <c r="M117" s="69">
        <v>5</v>
      </c>
      <c r="N117" s="70">
        <f t="shared" si="20"/>
        <v>5</v>
      </c>
      <c r="O117" s="71" t="str">
        <f t="shared" si="21"/>
        <v>Kabul Edilebilir Risk</v>
      </c>
      <c r="P117" s="72" t="s">
        <v>286</v>
      </c>
      <c r="Q117" s="73" t="s">
        <v>1000</v>
      </c>
      <c r="R117" s="74" t="s">
        <v>997</v>
      </c>
    </row>
    <row r="118" spans="1:18" ht="99.95" customHeight="1">
      <c r="A118" s="86">
        <v>111</v>
      </c>
      <c r="B118" s="221"/>
      <c r="C118" s="66" t="s">
        <v>287</v>
      </c>
      <c r="D118" s="65" t="s">
        <v>288</v>
      </c>
      <c r="E118" s="65" t="s">
        <v>38</v>
      </c>
      <c r="F118" s="78"/>
      <c r="G118" s="68">
        <v>42444</v>
      </c>
      <c r="H118" s="70">
        <v>2</v>
      </c>
      <c r="I118" s="69">
        <v>5</v>
      </c>
      <c r="J118" s="70">
        <f t="shared" si="18"/>
        <v>10</v>
      </c>
      <c r="K118" s="71" t="str">
        <f t="shared" si="19"/>
        <v>Dikkate Değer Risk</v>
      </c>
      <c r="L118" s="70">
        <v>1</v>
      </c>
      <c r="M118" s="69">
        <v>5</v>
      </c>
      <c r="N118" s="70">
        <f t="shared" si="20"/>
        <v>5</v>
      </c>
      <c r="O118" s="71" t="str">
        <f t="shared" si="21"/>
        <v>Kabul Edilebilir Risk</v>
      </c>
      <c r="P118" s="72" t="s">
        <v>289</v>
      </c>
      <c r="Q118" s="73" t="s">
        <v>1000</v>
      </c>
      <c r="R118" s="74" t="s">
        <v>998</v>
      </c>
    </row>
    <row r="119" spans="1:18" ht="99.95" customHeight="1">
      <c r="A119" s="86">
        <v>112</v>
      </c>
      <c r="B119" s="221"/>
      <c r="C119" s="66" t="s">
        <v>290</v>
      </c>
      <c r="D119" s="65" t="s">
        <v>291</v>
      </c>
      <c r="E119" s="65" t="s">
        <v>38</v>
      </c>
      <c r="F119" s="78"/>
      <c r="G119" s="68">
        <v>42444</v>
      </c>
      <c r="H119" s="70">
        <v>3</v>
      </c>
      <c r="I119" s="69">
        <v>5</v>
      </c>
      <c r="J119" s="70">
        <f t="shared" si="18"/>
        <v>15</v>
      </c>
      <c r="K119" s="71" t="str">
        <f t="shared" si="19"/>
        <v>Dikkate Değer Risk</v>
      </c>
      <c r="L119" s="70">
        <v>2</v>
      </c>
      <c r="M119" s="69">
        <v>5</v>
      </c>
      <c r="N119" s="70">
        <f t="shared" si="20"/>
        <v>10</v>
      </c>
      <c r="O119" s="71" t="str">
        <f t="shared" si="21"/>
        <v>Dikkate Değer Risk</v>
      </c>
      <c r="P119" s="72" t="s">
        <v>292</v>
      </c>
      <c r="Q119" s="73" t="s">
        <v>1000</v>
      </c>
      <c r="R119" s="74" t="s">
        <v>997</v>
      </c>
    </row>
    <row r="120" spans="1:18" ht="99.95" customHeight="1">
      <c r="A120" s="86">
        <v>113</v>
      </c>
      <c r="B120" s="221"/>
      <c r="C120" s="66" t="s">
        <v>65</v>
      </c>
      <c r="D120" s="65" t="s">
        <v>205</v>
      </c>
      <c r="E120" s="65" t="s">
        <v>38</v>
      </c>
      <c r="F120" s="78"/>
      <c r="G120" s="68">
        <v>42444</v>
      </c>
      <c r="H120" s="70">
        <v>3</v>
      </c>
      <c r="I120" s="69">
        <v>5</v>
      </c>
      <c r="J120" s="70">
        <f t="shared" si="18"/>
        <v>15</v>
      </c>
      <c r="K120" s="71" t="str">
        <f t="shared" si="19"/>
        <v>Dikkate Değer Risk</v>
      </c>
      <c r="L120" s="70">
        <v>2</v>
      </c>
      <c r="M120" s="69">
        <v>5</v>
      </c>
      <c r="N120" s="70">
        <f t="shared" si="20"/>
        <v>10</v>
      </c>
      <c r="O120" s="71" t="str">
        <f t="shared" si="21"/>
        <v>Dikkate Değer Risk</v>
      </c>
      <c r="P120" s="72" t="s">
        <v>293</v>
      </c>
      <c r="Q120" s="73" t="s">
        <v>1000</v>
      </c>
      <c r="R120" s="74" t="s">
        <v>997</v>
      </c>
    </row>
    <row r="121" spans="1:18" ht="99.95" customHeight="1">
      <c r="A121" s="86">
        <v>114</v>
      </c>
      <c r="B121" s="221"/>
      <c r="C121" s="66" t="s">
        <v>268</v>
      </c>
      <c r="D121" s="65" t="s">
        <v>294</v>
      </c>
      <c r="E121" s="65" t="s">
        <v>38</v>
      </c>
      <c r="F121" s="78"/>
      <c r="G121" s="68">
        <v>42444</v>
      </c>
      <c r="H121" s="70">
        <v>2</v>
      </c>
      <c r="I121" s="69">
        <v>5</v>
      </c>
      <c r="J121" s="70">
        <f t="shared" si="18"/>
        <v>10</v>
      </c>
      <c r="K121" s="71" t="str">
        <f t="shared" si="19"/>
        <v>Dikkate Değer Risk</v>
      </c>
      <c r="L121" s="70">
        <v>1</v>
      </c>
      <c r="M121" s="69">
        <v>5</v>
      </c>
      <c r="N121" s="70">
        <f t="shared" si="20"/>
        <v>5</v>
      </c>
      <c r="O121" s="71" t="str">
        <f t="shared" si="21"/>
        <v>Kabul Edilebilir Risk</v>
      </c>
      <c r="P121" s="72" t="s">
        <v>295</v>
      </c>
      <c r="Q121" s="73" t="s">
        <v>1000</v>
      </c>
      <c r="R121" s="74" t="s">
        <v>998</v>
      </c>
    </row>
    <row r="122" spans="1:18" ht="99.95" customHeight="1">
      <c r="A122" s="86">
        <v>115</v>
      </c>
      <c r="B122" s="221"/>
      <c r="C122" s="66" t="s">
        <v>271</v>
      </c>
      <c r="D122" s="65" t="s">
        <v>272</v>
      </c>
      <c r="E122" s="65" t="s">
        <v>23</v>
      </c>
      <c r="F122" s="78"/>
      <c r="G122" s="68">
        <v>42444</v>
      </c>
      <c r="H122" s="70">
        <v>2</v>
      </c>
      <c r="I122" s="69">
        <v>4</v>
      </c>
      <c r="J122" s="70">
        <f t="shared" si="18"/>
        <v>8</v>
      </c>
      <c r="K122" s="71" t="str">
        <f t="shared" si="19"/>
        <v>Dikkate Değer Risk</v>
      </c>
      <c r="L122" s="70">
        <v>1</v>
      </c>
      <c r="M122" s="69">
        <v>4</v>
      </c>
      <c r="N122" s="70">
        <f t="shared" si="20"/>
        <v>4</v>
      </c>
      <c r="O122" s="71" t="str">
        <f t="shared" si="21"/>
        <v>Kabul Edilebilir Risk</v>
      </c>
      <c r="P122" s="72" t="s">
        <v>296</v>
      </c>
      <c r="Q122" s="73" t="s">
        <v>1000</v>
      </c>
      <c r="R122" s="74" t="s">
        <v>998</v>
      </c>
    </row>
    <row r="123" spans="1:18" ht="103.5" customHeight="1">
      <c r="A123" s="86">
        <v>116</v>
      </c>
      <c r="B123" s="221"/>
      <c r="C123" s="66" t="s">
        <v>164</v>
      </c>
      <c r="D123" s="65" t="s">
        <v>297</v>
      </c>
      <c r="E123" s="65" t="s">
        <v>298</v>
      </c>
      <c r="F123" s="78"/>
      <c r="G123" s="68">
        <v>42444</v>
      </c>
      <c r="H123" s="70">
        <v>3</v>
      </c>
      <c r="I123" s="69">
        <v>3</v>
      </c>
      <c r="J123" s="70">
        <f t="shared" si="18"/>
        <v>9</v>
      </c>
      <c r="K123" s="71" t="str">
        <f t="shared" si="19"/>
        <v>Dikkate Değer Risk</v>
      </c>
      <c r="L123" s="70">
        <v>1</v>
      </c>
      <c r="M123" s="69">
        <v>3</v>
      </c>
      <c r="N123" s="70">
        <f t="shared" si="20"/>
        <v>3</v>
      </c>
      <c r="O123" s="71" t="str">
        <f t="shared" si="21"/>
        <v>Kabul Edilebilir Risk</v>
      </c>
      <c r="P123" s="72" t="s">
        <v>299</v>
      </c>
      <c r="Q123" s="73" t="s">
        <v>1000</v>
      </c>
      <c r="R123" s="74" t="s">
        <v>998</v>
      </c>
    </row>
    <row r="124" spans="1:18" ht="99.95" customHeight="1">
      <c r="A124" s="86">
        <v>117</v>
      </c>
      <c r="B124" s="221"/>
      <c r="C124" s="66" t="s">
        <v>164</v>
      </c>
      <c r="D124" s="65" t="s">
        <v>300</v>
      </c>
      <c r="E124" s="65" t="s">
        <v>298</v>
      </c>
      <c r="F124" s="78"/>
      <c r="G124" s="68">
        <v>42444</v>
      </c>
      <c r="H124" s="70">
        <v>4</v>
      </c>
      <c r="I124" s="69">
        <v>3</v>
      </c>
      <c r="J124" s="70">
        <f t="shared" si="18"/>
        <v>12</v>
      </c>
      <c r="K124" s="71" t="str">
        <f t="shared" si="19"/>
        <v>Dikkate Değer Risk</v>
      </c>
      <c r="L124" s="70">
        <v>1</v>
      </c>
      <c r="M124" s="69">
        <v>3</v>
      </c>
      <c r="N124" s="70">
        <f t="shared" si="20"/>
        <v>3</v>
      </c>
      <c r="O124" s="71" t="str">
        <f t="shared" si="21"/>
        <v>Kabul Edilebilir Risk</v>
      </c>
      <c r="P124" s="72" t="s">
        <v>301</v>
      </c>
      <c r="Q124" s="73" t="s">
        <v>1000</v>
      </c>
      <c r="R124" s="74" t="s">
        <v>998</v>
      </c>
    </row>
    <row r="125" spans="1:18" ht="99.95" customHeight="1">
      <c r="A125" s="86">
        <v>118</v>
      </c>
      <c r="B125" s="221"/>
      <c r="C125" s="66" t="s">
        <v>302</v>
      </c>
      <c r="D125" s="65" t="s">
        <v>303</v>
      </c>
      <c r="E125" s="65" t="s">
        <v>28</v>
      </c>
      <c r="F125" s="78"/>
      <c r="G125" s="68">
        <v>42444</v>
      </c>
      <c r="H125" s="70">
        <v>4</v>
      </c>
      <c r="I125" s="69">
        <v>3</v>
      </c>
      <c r="J125" s="70">
        <f t="shared" si="18"/>
        <v>12</v>
      </c>
      <c r="K125" s="71" t="str">
        <f t="shared" si="19"/>
        <v>Dikkate Değer Risk</v>
      </c>
      <c r="L125" s="70">
        <v>2</v>
      </c>
      <c r="M125" s="69">
        <v>3</v>
      </c>
      <c r="N125" s="70">
        <f t="shared" si="20"/>
        <v>6</v>
      </c>
      <c r="O125" s="71" t="str">
        <f t="shared" si="21"/>
        <v>Kabul Edilebilir Risk</v>
      </c>
      <c r="P125" s="72" t="s">
        <v>304</v>
      </c>
      <c r="Q125" s="73" t="s">
        <v>1000</v>
      </c>
      <c r="R125" s="74" t="s">
        <v>998</v>
      </c>
    </row>
    <row r="126" spans="1:18" ht="99.95" customHeight="1">
      <c r="A126" s="86">
        <v>119</v>
      </c>
      <c r="B126" s="221"/>
      <c r="C126" s="66" t="s">
        <v>305</v>
      </c>
      <c r="D126" s="65" t="s">
        <v>306</v>
      </c>
      <c r="E126" s="65" t="s">
        <v>298</v>
      </c>
      <c r="F126" s="78"/>
      <c r="G126" s="68">
        <v>42444</v>
      </c>
      <c r="H126" s="70">
        <v>4</v>
      </c>
      <c r="I126" s="69">
        <v>3</v>
      </c>
      <c r="J126" s="70">
        <f t="shared" si="18"/>
        <v>12</v>
      </c>
      <c r="K126" s="71" t="str">
        <f t="shared" si="19"/>
        <v>Dikkate Değer Risk</v>
      </c>
      <c r="L126" s="70">
        <v>2</v>
      </c>
      <c r="M126" s="69">
        <v>3</v>
      </c>
      <c r="N126" s="70">
        <f t="shared" si="20"/>
        <v>6</v>
      </c>
      <c r="O126" s="71" t="str">
        <f t="shared" si="21"/>
        <v>Kabul Edilebilir Risk</v>
      </c>
      <c r="P126" s="72" t="s">
        <v>307</v>
      </c>
      <c r="Q126" s="73" t="s">
        <v>1000</v>
      </c>
      <c r="R126" s="74" t="s">
        <v>998</v>
      </c>
    </row>
    <row r="127" spans="1:18" ht="99.95" customHeight="1">
      <c r="A127" s="86">
        <v>120</v>
      </c>
      <c r="B127" s="221"/>
      <c r="C127" s="66" t="s">
        <v>164</v>
      </c>
      <c r="D127" s="65" t="s">
        <v>308</v>
      </c>
      <c r="E127" s="65" t="s">
        <v>298</v>
      </c>
      <c r="F127" s="78"/>
      <c r="G127" s="68">
        <v>42444</v>
      </c>
      <c r="H127" s="70">
        <v>3</v>
      </c>
      <c r="I127" s="69">
        <v>3</v>
      </c>
      <c r="J127" s="70">
        <f t="shared" si="18"/>
        <v>9</v>
      </c>
      <c r="K127" s="71" t="str">
        <f t="shared" si="19"/>
        <v>Dikkate Değer Risk</v>
      </c>
      <c r="L127" s="70">
        <v>1</v>
      </c>
      <c r="M127" s="69">
        <v>3</v>
      </c>
      <c r="N127" s="70">
        <f t="shared" si="20"/>
        <v>3</v>
      </c>
      <c r="O127" s="71" t="str">
        <f t="shared" si="21"/>
        <v>Kabul Edilebilir Risk</v>
      </c>
      <c r="P127" s="72" t="s">
        <v>309</v>
      </c>
      <c r="Q127" s="73" t="s">
        <v>1000</v>
      </c>
      <c r="R127" s="74" t="s">
        <v>998</v>
      </c>
    </row>
    <row r="128" spans="1:18" ht="99.95" customHeight="1">
      <c r="A128" s="86">
        <v>121</v>
      </c>
      <c r="B128" s="221"/>
      <c r="C128" s="66" t="s">
        <v>268</v>
      </c>
      <c r="D128" s="65" t="s">
        <v>310</v>
      </c>
      <c r="E128" s="65" t="s">
        <v>28</v>
      </c>
      <c r="F128" s="78"/>
      <c r="G128" s="68">
        <v>42444</v>
      </c>
      <c r="H128" s="70">
        <v>4</v>
      </c>
      <c r="I128" s="69">
        <v>3</v>
      </c>
      <c r="J128" s="70">
        <f t="shared" si="18"/>
        <v>12</v>
      </c>
      <c r="K128" s="71" t="str">
        <f t="shared" si="19"/>
        <v>Dikkate Değer Risk</v>
      </c>
      <c r="L128" s="70">
        <v>1</v>
      </c>
      <c r="M128" s="69">
        <v>3</v>
      </c>
      <c r="N128" s="70">
        <f t="shared" si="20"/>
        <v>3</v>
      </c>
      <c r="O128" s="71" t="str">
        <f t="shared" si="21"/>
        <v>Kabul Edilebilir Risk</v>
      </c>
      <c r="P128" s="72" t="s">
        <v>311</v>
      </c>
      <c r="Q128" s="73" t="s">
        <v>1000</v>
      </c>
      <c r="R128" s="74" t="s">
        <v>998</v>
      </c>
    </row>
    <row r="129" spans="1:18" ht="99.95" customHeight="1">
      <c r="A129" s="86">
        <v>122</v>
      </c>
      <c r="B129" s="221"/>
      <c r="C129" s="66" t="s">
        <v>268</v>
      </c>
      <c r="D129" s="65" t="s">
        <v>273</v>
      </c>
      <c r="E129" s="65" t="s">
        <v>28</v>
      </c>
      <c r="F129" s="78"/>
      <c r="G129" s="68">
        <v>42444</v>
      </c>
      <c r="H129" s="70">
        <v>4</v>
      </c>
      <c r="I129" s="69">
        <v>3</v>
      </c>
      <c r="J129" s="70">
        <f t="shared" si="18"/>
        <v>12</v>
      </c>
      <c r="K129" s="71" t="str">
        <f t="shared" si="19"/>
        <v>Dikkate Değer Risk</v>
      </c>
      <c r="L129" s="70">
        <v>1</v>
      </c>
      <c r="M129" s="69">
        <v>3</v>
      </c>
      <c r="N129" s="70">
        <f t="shared" si="20"/>
        <v>3</v>
      </c>
      <c r="O129" s="71" t="str">
        <f t="shared" si="21"/>
        <v>Kabul Edilebilir Risk</v>
      </c>
      <c r="P129" s="72" t="s">
        <v>151</v>
      </c>
      <c r="Q129" s="73" t="s">
        <v>1000</v>
      </c>
      <c r="R129" s="74" t="s">
        <v>998</v>
      </c>
    </row>
    <row r="130" spans="1:18" ht="114.75" customHeight="1">
      <c r="A130" s="86">
        <v>123</v>
      </c>
      <c r="B130" s="221"/>
      <c r="C130" s="66" t="s">
        <v>164</v>
      </c>
      <c r="D130" s="65" t="s">
        <v>498</v>
      </c>
      <c r="E130" s="65" t="s">
        <v>557</v>
      </c>
      <c r="F130" s="78"/>
      <c r="G130" s="68">
        <v>42444</v>
      </c>
      <c r="H130" s="70">
        <v>3</v>
      </c>
      <c r="I130" s="69">
        <v>5</v>
      </c>
      <c r="J130" s="70">
        <f>H130*I130</f>
        <v>15</v>
      </c>
      <c r="K130" s="71" t="str">
        <f>IF(J130&gt;15,"Kabul Edilemez Risk",IF(J130&gt;7,"Dikkate Değer Risk",IF(J130&lt;=6,"Kabul Edilebilir Risk")))</f>
        <v>Dikkate Değer Risk</v>
      </c>
      <c r="L130" s="70">
        <v>2</v>
      </c>
      <c r="M130" s="69">
        <v>5</v>
      </c>
      <c r="N130" s="70">
        <f>L130*M130</f>
        <v>10</v>
      </c>
      <c r="O130" s="71" t="str">
        <f t="shared" si="21"/>
        <v>Dikkate Değer Risk</v>
      </c>
      <c r="P130" s="72" t="s">
        <v>558</v>
      </c>
      <c r="Q130" s="73" t="s">
        <v>1000</v>
      </c>
      <c r="R130" s="74" t="s">
        <v>997</v>
      </c>
    </row>
    <row r="131" spans="1:18" ht="99.95" customHeight="1">
      <c r="A131" s="86">
        <v>124</v>
      </c>
      <c r="B131" s="221"/>
      <c r="C131" s="66" t="s">
        <v>268</v>
      </c>
      <c r="D131" s="65" t="s">
        <v>559</v>
      </c>
      <c r="E131" s="65" t="s">
        <v>560</v>
      </c>
      <c r="F131" s="78"/>
      <c r="G131" s="68">
        <v>42444</v>
      </c>
      <c r="H131" s="70">
        <v>4</v>
      </c>
      <c r="I131" s="69">
        <v>4</v>
      </c>
      <c r="J131" s="70">
        <f>H131*I131</f>
        <v>16</v>
      </c>
      <c r="K131" s="71" t="str">
        <f>IF(J131&gt;15,"Kabul Edilemez Risk",IF(J131&gt;7,"Dikkate Değer Risk",IF(J131&lt;=6,"Kabul Edilebilir Risk")))</f>
        <v>Kabul Edilemez Risk</v>
      </c>
      <c r="L131" s="70">
        <v>2</v>
      </c>
      <c r="M131" s="69">
        <v>4</v>
      </c>
      <c r="N131" s="70">
        <f>L131*M131</f>
        <v>8</v>
      </c>
      <c r="O131" s="71" t="str">
        <f t="shared" si="21"/>
        <v>Dikkate Değer Risk</v>
      </c>
      <c r="P131" s="72" t="s">
        <v>561</v>
      </c>
      <c r="Q131" s="73" t="s">
        <v>1000</v>
      </c>
      <c r="R131" s="74" t="s">
        <v>997</v>
      </c>
    </row>
    <row r="132" spans="1:18" ht="99.95" customHeight="1">
      <c r="A132" s="86">
        <v>125</v>
      </c>
      <c r="B132" s="221"/>
      <c r="C132" s="66" t="s">
        <v>271</v>
      </c>
      <c r="D132" s="65" t="s">
        <v>312</v>
      </c>
      <c r="E132" s="65" t="s">
        <v>23</v>
      </c>
      <c r="F132" s="78" t="s">
        <v>313</v>
      </c>
      <c r="G132" s="68">
        <v>42444</v>
      </c>
      <c r="H132" s="70">
        <v>4</v>
      </c>
      <c r="I132" s="69">
        <v>3</v>
      </c>
      <c r="J132" s="70">
        <f t="shared" si="18"/>
        <v>12</v>
      </c>
      <c r="K132" s="71" t="str">
        <f t="shared" si="19"/>
        <v>Dikkate Değer Risk</v>
      </c>
      <c r="L132" s="70">
        <v>1</v>
      </c>
      <c r="M132" s="69">
        <v>3</v>
      </c>
      <c r="N132" s="70">
        <f t="shared" si="20"/>
        <v>3</v>
      </c>
      <c r="O132" s="71" t="str">
        <f t="shared" si="21"/>
        <v>Kabul Edilebilir Risk</v>
      </c>
      <c r="P132" s="72" t="s">
        <v>562</v>
      </c>
      <c r="Q132" s="73" t="s">
        <v>1000</v>
      </c>
      <c r="R132" s="74" t="s">
        <v>998</v>
      </c>
    </row>
    <row r="133" spans="1:18" ht="169.5" customHeight="1">
      <c r="A133" s="86">
        <v>126</v>
      </c>
      <c r="B133" s="221"/>
      <c r="C133" s="66" t="s">
        <v>698</v>
      </c>
      <c r="D133" s="65" t="s">
        <v>699</v>
      </c>
      <c r="E133" s="65" t="s">
        <v>557</v>
      </c>
      <c r="F133" s="78"/>
      <c r="G133" s="68">
        <v>42444</v>
      </c>
      <c r="H133" s="70">
        <v>3</v>
      </c>
      <c r="I133" s="69">
        <v>5</v>
      </c>
      <c r="J133" s="70">
        <f t="shared" si="18"/>
        <v>15</v>
      </c>
      <c r="K133" s="71" t="str">
        <f t="shared" si="19"/>
        <v>Dikkate Değer Risk</v>
      </c>
      <c r="L133" s="70">
        <v>1</v>
      </c>
      <c r="M133" s="69">
        <v>5</v>
      </c>
      <c r="N133" s="70">
        <f t="shared" si="20"/>
        <v>5</v>
      </c>
      <c r="O133" s="71" t="str">
        <f t="shared" si="21"/>
        <v>Kabul Edilebilir Risk</v>
      </c>
      <c r="P133" s="72" t="s">
        <v>700</v>
      </c>
      <c r="Q133" s="73" t="s">
        <v>1000</v>
      </c>
      <c r="R133" s="74" t="s">
        <v>997</v>
      </c>
    </row>
    <row r="134" spans="1:18" ht="188.25" customHeight="1">
      <c r="A134" s="86">
        <v>127</v>
      </c>
      <c r="B134" s="221"/>
      <c r="C134" s="66" t="s">
        <v>702</v>
      </c>
      <c r="D134" s="65" t="s">
        <v>701</v>
      </c>
      <c r="E134" s="65" t="s">
        <v>703</v>
      </c>
      <c r="F134" s="78"/>
      <c r="G134" s="68">
        <v>42444</v>
      </c>
      <c r="H134" s="70">
        <v>3</v>
      </c>
      <c r="I134" s="69">
        <v>5</v>
      </c>
      <c r="J134" s="70">
        <f t="shared" si="18"/>
        <v>15</v>
      </c>
      <c r="K134" s="71" t="str">
        <f t="shared" si="19"/>
        <v>Dikkate Değer Risk</v>
      </c>
      <c r="L134" s="70">
        <v>1</v>
      </c>
      <c r="M134" s="69">
        <v>5</v>
      </c>
      <c r="N134" s="70">
        <f t="shared" si="20"/>
        <v>5</v>
      </c>
      <c r="O134" s="71" t="str">
        <f t="shared" si="21"/>
        <v>Kabul Edilebilir Risk</v>
      </c>
      <c r="P134" s="72" t="s">
        <v>704</v>
      </c>
      <c r="Q134" s="73" t="s">
        <v>1000</v>
      </c>
      <c r="R134" s="74" t="s">
        <v>997</v>
      </c>
    </row>
    <row r="135" spans="1:18" ht="99.95" customHeight="1">
      <c r="A135" s="86">
        <v>128</v>
      </c>
      <c r="B135" s="214" t="s">
        <v>732</v>
      </c>
      <c r="C135" s="75" t="s">
        <v>68</v>
      </c>
      <c r="D135" s="76" t="s">
        <v>61</v>
      </c>
      <c r="E135" s="65" t="s">
        <v>38</v>
      </c>
      <c r="F135" s="78"/>
      <c r="G135" s="68">
        <v>42444</v>
      </c>
      <c r="H135" s="70">
        <v>3</v>
      </c>
      <c r="I135" s="70">
        <v>4</v>
      </c>
      <c r="J135" s="70">
        <f>H135*I135</f>
        <v>12</v>
      </c>
      <c r="K135" s="71" t="str">
        <f>IF(J135&gt;15,"Kabul Edilemez Risk",IF(J135&gt;7,"Dikkate Değer Risk",IF(J135&lt;=6,"Kabul Edilebilir Risk")))</f>
        <v>Dikkate Değer Risk</v>
      </c>
      <c r="L135" s="70">
        <v>1</v>
      </c>
      <c r="M135" s="70">
        <v>4</v>
      </c>
      <c r="N135" s="70">
        <f>L135*M135</f>
        <v>4</v>
      </c>
      <c r="O135" s="71" t="str">
        <f>IF(N135&gt;15,"Kabul Edilemez Risk",IF(N135&gt;7,"Dikkate Değer Risk",IF(N135&lt;=6,"Kabul Edilebilir Risk")))</f>
        <v>Kabul Edilebilir Risk</v>
      </c>
      <c r="P135" s="72" t="s">
        <v>136</v>
      </c>
      <c r="Q135" s="73" t="s">
        <v>1000</v>
      </c>
      <c r="R135" s="74" t="s">
        <v>998</v>
      </c>
    </row>
    <row r="136" spans="1:18" ht="99.95" customHeight="1">
      <c r="A136" s="86">
        <v>129</v>
      </c>
      <c r="B136" s="221"/>
      <c r="C136" s="75" t="s">
        <v>68</v>
      </c>
      <c r="D136" s="76" t="s">
        <v>663</v>
      </c>
      <c r="E136" s="65" t="s">
        <v>664</v>
      </c>
      <c r="F136" s="78"/>
      <c r="G136" s="68">
        <v>42444</v>
      </c>
      <c r="H136" s="70">
        <v>4</v>
      </c>
      <c r="I136" s="69">
        <v>4</v>
      </c>
      <c r="J136" s="70">
        <f>H136*I136</f>
        <v>16</v>
      </c>
      <c r="K136" s="71" t="str">
        <f>IF(J136&gt;15,"Kabul Edilemez Risk",IF(J136&gt;7,"Dikkate Değer Risk",IF(J136&lt;=6,"Kabul Edilebilir Risk")))</f>
        <v>Kabul Edilemez Risk</v>
      </c>
      <c r="L136" s="70">
        <v>2</v>
      </c>
      <c r="M136" s="69">
        <v>4</v>
      </c>
      <c r="N136" s="70">
        <f>L136*M136</f>
        <v>8</v>
      </c>
      <c r="O136" s="71" t="str">
        <f>IF(N136&gt;15,"Kabul Edilemez Risk",IF(N136&gt;7,"Dikkate Değer Risk",IF(N136&lt;=6,"Kabul Edilebilir Risk")))</f>
        <v>Dikkate Değer Risk</v>
      </c>
      <c r="P136" s="72" t="s">
        <v>665</v>
      </c>
      <c r="Q136" s="73" t="s">
        <v>1000</v>
      </c>
      <c r="R136" s="74" t="s">
        <v>997</v>
      </c>
    </row>
    <row r="137" spans="1:18" ht="99.95" customHeight="1">
      <c r="A137" s="86">
        <v>130</v>
      </c>
      <c r="B137" s="214" t="s">
        <v>979</v>
      </c>
      <c r="C137" s="66" t="s">
        <v>65</v>
      </c>
      <c r="D137" s="65" t="s">
        <v>314</v>
      </c>
      <c r="E137" s="65" t="s">
        <v>43</v>
      </c>
      <c r="F137" s="78"/>
      <c r="G137" s="68">
        <v>42444</v>
      </c>
      <c r="H137" s="70">
        <v>3</v>
      </c>
      <c r="I137" s="69">
        <v>5</v>
      </c>
      <c r="J137" s="70">
        <f t="shared" si="18"/>
        <v>15</v>
      </c>
      <c r="K137" s="71" t="str">
        <f t="shared" si="19"/>
        <v>Dikkate Değer Risk</v>
      </c>
      <c r="L137" s="70">
        <v>1</v>
      </c>
      <c r="M137" s="69">
        <v>5</v>
      </c>
      <c r="N137" s="70">
        <f t="shared" si="20"/>
        <v>5</v>
      </c>
      <c r="O137" s="71" t="str">
        <f t="shared" si="21"/>
        <v>Kabul Edilebilir Risk</v>
      </c>
      <c r="P137" s="72" t="s">
        <v>315</v>
      </c>
      <c r="Q137" s="73" t="s">
        <v>1000</v>
      </c>
      <c r="R137" s="74" t="s">
        <v>997</v>
      </c>
    </row>
    <row r="138" spans="1:18" ht="99.95" customHeight="1">
      <c r="A138" s="86">
        <v>131</v>
      </c>
      <c r="B138" s="221"/>
      <c r="C138" s="66" t="s">
        <v>65</v>
      </c>
      <c r="D138" s="65" t="s">
        <v>316</v>
      </c>
      <c r="E138" s="65" t="s">
        <v>43</v>
      </c>
      <c r="F138" s="78" t="s">
        <v>317</v>
      </c>
      <c r="G138" s="68">
        <v>42444</v>
      </c>
      <c r="H138" s="70">
        <v>3</v>
      </c>
      <c r="I138" s="69">
        <v>5</v>
      </c>
      <c r="J138" s="70">
        <f t="shared" si="18"/>
        <v>15</v>
      </c>
      <c r="K138" s="71" t="str">
        <f t="shared" si="19"/>
        <v>Dikkate Değer Risk</v>
      </c>
      <c r="L138" s="70">
        <v>1</v>
      </c>
      <c r="M138" s="69">
        <v>5</v>
      </c>
      <c r="N138" s="70">
        <f t="shared" si="20"/>
        <v>5</v>
      </c>
      <c r="O138" s="71" t="str">
        <f t="shared" si="21"/>
        <v>Kabul Edilebilir Risk</v>
      </c>
      <c r="P138" s="72" t="s">
        <v>338</v>
      </c>
      <c r="Q138" s="73" t="s">
        <v>1000</v>
      </c>
      <c r="R138" s="74" t="s">
        <v>997</v>
      </c>
    </row>
    <row r="139" spans="1:18" ht="117" customHeight="1">
      <c r="A139" s="86">
        <v>132</v>
      </c>
      <c r="B139" s="221"/>
      <c r="C139" s="66" t="s">
        <v>745</v>
      </c>
      <c r="D139" s="65" t="s">
        <v>744</v>
      </c>
      <c r="E139" s="65" t="s">
        <v>747</v>
      </c>
      <c r="F139" s="78"/>
      <c r="G139" s="68">
        <v>42444</v>
      </c>
      <c r="H139" s="70">
        <v>4</v>
      </c>
      <c r="I139" s="69">
        <v>4</v>
      </c>
      <c r="J139" s="70">
        <f>H139*I139</f>
        <v>16</v>
      </c>
      <c r="K139" s="71" t="str">
        <f>IF(J139&gt;15,"Kabul Edilemez Risk",IF(J139&gt;7,"Dikkate Değer Risk",IF(J139&lt;=6,"Kabul Edilebilir Risk")))</f>
        <v>Kabul Edilemez Risk</v>
      </c>
      <c r="L139" s="70">
        <v>2</v>
      </c>
      <c r="M139" s="69">
        <v>4</v>
      </c>
      <c r="N139" s="70">
        <f>L139*M139</f>
        <v>8</v>
      </c>
      <c r="O139" s="71" t="str">
        <f>IF(N139&gt;15,"Kabul Edilemez Risk",IF(N139&gt;7,"Dikkate Değer Risk",IF(N139&lt;=6,"Kabul Edilebilir Risk")))</f>
        <v>Dikkate Değer Risk</v>
      </c>
      <c r="P139" s="72" t="s">
        <v>746</v>
      </c>
      <c r="Q139" s="73" t="s">
        <v>1000</v>
      </c>
      <c r="R139" s="74" t="s">
        <v>997</v>
      </c>
    </row>
    <row r="140" spans="1:18" ht="99.95" customHeight="1">
      <c r="A140" s="86">
        <v>133</v>
      </c>
      <c r="B140" s="221"/>
      <c r="C140" s="66" t="s">
        <v>740</v>
      </c>
      <c r="D140" s="65" t="s">
        <v>741</v>
      </c>
      <c r="E140" s="65" t="s">
        <v>742</v>
      </c>
      <c r="F140" s="78"/>
      <c r="G140" s="68">
        <v>42444</v>
      </c>
      <c r="H140" s="70">
        <v>3</v>
      </c>
      <c r="I140" s="69">
        <v>4</v>
      </c>
      <c r="J140" s="70">
        <f>H140*I140</f>
        <v>12</v>
      </c>
      <c r="K140" s="71" t="str">
        <f>IF(J140&gt;15,"Kabul Edilemez Risk",IF(J140&gt;7,"Dikkate Değer Risk",IF(J140&lt;=6,"Kabul Edilebilir Risk")))</f>
        <v>Dikkate Değer Risk</v>
      </c>
      <c r="L140" s="70">
        <v>1</v>
      </c>
      <c r="M140" s="69">
        <v>4</v>
      </c>
      <c r="N140" s="70">
        <f>L140*M140</f>
        <v>4</v>
      </c>
      <c r="O140" s="71" t="str">
        <f>IF(N140&gt;15,"Kabul Edilemez Risk",IF(N140&gt;7,"Dikkate Değer Risk",IF(N140&lt;=6,"Kabul Edilebilir Risk")))</f>
        <v>Kabul Edilebilir Risk</v>
      </c>
      <c r="P140" s="72" t="s">
        <v>743</v>
      </c>
      <c r="Q140" s="73" t="s">
        <v>1000</v>
      </c>
      <c r="R140" s="74" t="s">
        <v>998</v>
      </c>
    </row>
    <row r="141" spans="1:18" ht="99.95" customHeight="1">
      <c r="A141" s="86">
        <v>134</v>
      </c>
      <c r="B141" s="221"/>
      <c r="C141" s="66" t="s">
        <v>65</v>
      </c>
      <c r="D141" s="65" t="s">
        <v>318</v>
      </c>
      <c r="E141" s="65" t="s">
        <v>43</v>
      </c>
      <c r="F141" s="78"/>
      <c r="G141" s="68">
        <v>42444</v>
      </c>
      <c r="H141" s="70">
        <v>3</v>
      </c>
      <c r="I141" s="69">
        <v>5</v>
      </c>
      <c r="J141" s="70">
        <f t="shared" si="18"/>
        <v>15</v>
      </c>
      <c r="K141" s="71" t="str">
        <f t="shared" si="19"/>
        <v>Dikkate Değer Risk</v>
      </c>
      <c r="L141" s="70">
        <v>1</v>
      </c>
      <c r="M141" s="69">
        <v>5</v>
      </c>
      <c r="N141" s="70">
        <f t="shared" si="20"/>
        <v>5</v>
      </c>
      <c r="O141" s="71" t="str">
        <f t="shared" si="21"/>
        <v>Kabul Edilebilir Risk</v>
      </c>
      <c r="P141" s="72" t="s">
        <v>319</v>
      </c>
      <c r="Q141" s="73" t="s">
        <v>1000</v>
      </c>
      <c r="R141" s="74" t="s">
        <v>997</v>
      </c>
    </row>
    <row r="142" spans="1:18" ht="99.95" customHeight="1">
      <c r="A142" s="86">
        <v>135</v>
      </c>
      <c r="B142" s="221"/>
      <c r="C142" s="66" t="s">
        <v>65</v>
      </c>
      <c r="D142" s="65" t="s">
        <v>320</v>
      </c>
      <c r="E142" s="65" t="s">
        <v>38</v>
      </c>
      <c r="F142" s="78"/>
      <c r="G142" s="68">
        <v>42444</v>
      </c>
      <c r="H142" s="70">
        <v>2</v>
      </c>
      <c r="I142" s="69">
        <v>5</v>
      </c>
      <c r="J142" s="70">
        <f t="shared" si="18"/>
        <v>10</v>
      </c>
      <c r="K142" s="71" t="str">
        <f t="shared" si="19"/>
        <v>Dikkate Değer Risk</v>
      </c>
      <c r="L142" s="70">
        <v>1</v>
      </c>
      <c r="M142" s="69">
        <v>5</v>
      </c>
      <c r="N142" s="70">
        <f t="shared" si="20"/>
        <v>5</v>
      </c>
      <c r="O142" s="71" t="str">
        <f t="shared" si="21"/>
        <v>Kabul Edilebilir Risk</v>
      </c>
      <c r="P142" s="72" t="s">
        <v>206</v>
      </c>
      <c r="Q142" s="73" t="s">
        <v>1000</v>
      </c>
      <c r="R142" s="74" t="s">
        <v>998</v>
      </c>
    </row>
    <row r="143" spans="1:18" ht="99.95" customHeight="1">
      <c r="A143" s="86">
        <v>136</v>
      </c>
      <c r="B143" s="221"/>
      <c r="C143" s="66" t="s">
        <v>321</v>
      </c>
      <c r="D143" s="65" t="s">
        <v>322</v>
      </c>
      <c r="E143" s="65" t="s">
        <v>28</v>
      </c>
      <c r="F143" s="78"/>
      <c r="G143" s="68">
        <v>42444</v>
      </c>
      <c r="H143" s="70">
        <v>4</v>
      </c>
      <c r="I143" s="70">
        <v>3</v>
      </c>
      <c r="J143" s="70">
        <f t="shared" si="18"/>
        <v>12</v>
      </c>
      <c r="K143" s="71" t="str">
        <f t="shared" si="19"/>
        <v>Dikkate Değer Risk</v>
      </c>
      <c r="L143" s="70">
        <v>1</v>
      </c>
      <c r="M143" s="70">
        <v>3</v>
      </c>
      <c r="N143" s="70">
        <f t="shared" si="20"/>
        <v>3</v>
      </c>
      <c r="O143" s="71" t="str">
        <f t="shared" si="21"/>
        <v>Kabul Edilebilir Risk</v>
      </c>
      <c r="P143" s="79" t="s">
        <v>323</v>
      </c>
      <c r="Q143" s="73" t="s">
        <v>1000</v>
      </c>
      <c r="R143" s="74" t="s">
        <v>998</v>
      </c>
    </row>
    <row r="144" spans="1:18" ht="99.95" customHeight="1">
      <c r="A144" s="86">
        <v>137</v>
      </c>
      <c r="B144" s="221"/>
      <c r="C144" s="66" t="s">
        <v>65</v>
      </c>
      <c r="D144" s="65" t="s">
        <v>324</v>
      </c>
      <c r="E144" s="65" t="s">
        <v>28</v>
      </c>
      <c r="F144" s="78"/>
      <c r="G144" s="68">
        <v>42444</v>
      </c>
      <c r="H144" s="70">
        <v>4</v>
      </c>
      <c r="I144" s="70">
        <v>3</v>
      </c>
      <c r="J144" s="70">
        <f t="shared" si="18"/>
        <v>12</v>
      </c>
      <c r="K144" s="71" t="str">
        <f t="shared" si="19"/>
        <v>Dikkate Değer Risk</v>
      </c>
      <c r="L144" s="70">
        <v>1</v>
      </c>
      <c r="M144" s="70">
        <v>3</v>
      </c>
      <c r="N144" s="70">
        <f t="shared" si="20"/>
        <v>3</v>
      </c>
      <c r="O144" s="71" t="str">
        <f t="shared" si="21"/>
        <v>Kabul Edilebilir Risk</v>
      </c>
      <c r="P144" s="79" t="s">
        <v>325</v>
      </c>
      <c r="Q144" s="73" t="s">
        <v>1000</v>
      </c>
      <c r="R144" s="74" t="s">
        <v>998</v>
      </c>
    </row>
    <row r="145" spans="1:18" ht="99.95" customHeight="1">
      <c r="A145" s="86">
        <v>138</v>
      </c>
      <c r="B145" s="221"/>
      <c r="C145" s="66" t="s">
        <v>326</v>
      </c>
      <c r="D145" s="65" t="s">
        <v>327</v>
      </c>
      <c r="E145" s="65" t="s">
        <v>23</v>
      </c>
      <c r="F145" s="78"/>
      <c r="G145" s="68">
        <v>42444</v>
      </c>
      <c r="H145" s="70">
        <v>4</v>
      </c>
      <c r="I145" s="70">
        <v>3</v>
      </c>
      <c r="J145" s="70">
        <f t="shared" si="18"/>
        <v>12</v>
      </c>
      <c r="K145" s="71" t="str">
        <f t="shared" si="19"/>
        <v>Dikkate Değer Risk</v>
      </c>
      <c r="L145" s="70">
        <v>1</v>
      </c>
      <c r="M145" s="70">
        <v>3</v>
      </c>
      <c r="N145" s="70">
        <f t="shared" si="20"/>
        <v>3</v>
      </c>
      <c r="O145" s="71" t="str">
        <f t="shared" si="21"/>
        <v>Kabul Edilebilir Risk</v>
      </c>
      <c r="P145" s="79" t="s">
        <v>328</v>
      </c>
      <c r="Q145" s="73" t="s">
        <v>1000</v>
      </c>
      <c r="R145" s="74" t="s">
        <v>998</v>
      </c>
    </row>
    <row r="146" spans="1:18" ht="99.95" customHeight="1">
      <c r="A146" s="86">
        <v>139</v>
      </c>
      <c r="B146" s="221"/>
      <c r="C146" s="66" t="s">
        <v>245</v>
      </c>
      <c r="D146" s="65" t="s">
        <v>329</v>
      </c>
      <c r="E146" s="65" t="s">
        <v>23</v>
      </c>
      <c r="F146" s="78"/>
      <c r="G146" s="68">
        <v>42444</v>
      </c>
      <c r="H146" s="70">
        <v>4</v>
      </c>
      <c r="I146" s="70">
        <v>3</v>
      </c>
      <c r="J146" s="70">
        <f t="shared" si="18"/>
        <v>12</v>
      </c>
      <c r="K146" s="71" t="str">
        <f t="shared" si="19"/>
        <v>Dikkate Değer Risk</v>
      </c>
      <c r="L146" s="70">
        <v>1</v>
      </c>
      <c r="M146" s="70">
        <v>3</v>
      </c>
      <c r="N146" s="70">
        <f t="shared" si="20"/>
        <v>3</v>
      </c>
      <c r="O146" s="71" t="str">
        <f t="shared" si="21"/>
        <v>Kabul Edilebilir Risk</v>
      </c>
      <c r="P146" s="79" t="s">
        <v>330</v>
      </c>
      <c r="Q146" s="73" t="s">
        <v>1000</v>
      </c>
      <c r="R146" s="74" t="s">
        <v>998</v>
      </c>
    </row>
    <row r="147" spans="1:18" ht="99.95" customHeight="1">
      <c r="A147" s="86">
        <v>140</v>
      </c>
      <c r="B147" s="221"/>
      <c r="C147" s="66" t="s">
        <v>331</v>
      </c>
      <c r="D147" s="65" t="s">
        <v>332</v>
      </c>
      <c r="E147" s="65" t="s">
        <v>28</v>
      </c>
      <c r="F147" s="78"/>
      <c r="G147" s="68">
        <v>42444</v>
      </c>
      <c r="H147" s="70">
        <v>3</v>
      </c>
      <c r="I147" s="69">
        <v>3</v>
      </c>
      <c r="J147" s="70">
        <f t="shared" si="18"/>
        <v>9</v>
      </c>
      <c r="K147" s="71" t="str">
        <f t="shared" si="19"/>
        <v>Dikkate Değer Risk</v>
      </c>
      <c r="L147" s="70">
        <v>1</v>
      </c>
      <c r="M147" s="69">
        <v>3</v>
      </c>
      <c r="N147" s="70">
        <f t="shared" si="20"/>
        <v>3</v>
      </c>
      <c r="O147" s="71" t="str">
        <f t="shared" si="21"/>
        <v>Kabul Edilebilir Risk</v>
      </c>
      <c r="P147" s="72" t="s">
        <v>333</v>
      </c>
      <c r="Q147" s="73" t="s">
        <v>1000</v>
      </c>
      <c r="R147" s="74" t="s">
        <v>998</v>
      </c>
    </row>
    <row r="148" spans="1:18" ht="99.95" customHeight="1">
      <c r="A148" s="86">
        <v>141</v>
      </c>
      <c r="B148" s="221"/>
      <c r="C148" s="66" t="s">
        <v>334</v>
      </c>
      <c r="D148" s="65" t="s">
        <v>335</v>
      </c>
      <c r="E148" s="65" t="s">
        <v>28</v>
      </c>
      <c r="F148" s="78"/>
      <c r="G148" s="68">
        <v>42444</v>
      </c>
      <c r="H148" s="70">
        <v>4</v>
      </c>
      <c r="I148" s="69">
        <v>3</v>
      </c>
      <c r="J148" s="70">
        <f t="shared" si="18"/>
        <v>12</v>
      </c>
      <c r="K148" s="71" t="str">
        <f t="shared" si="19"/>
        <v>Dikkate Değer Risk</v>
      </c>
      <c r="L148" s="70">
        <v>1</v>
      </c>
      <c r="M148" s="69">
        <v>3</v>
      </c>
      <c r="N148" s="70">
        <f t="shared" si="20"/>
        <v>3</v>
      </c>
      <c r="O148" s="71" t="str">
        <f t="shared" si="21"/>
        <v>Kabul Edilebilir Risk</v>
      </c>
      <c r="P148" s="72" t="s">
        <v>336</v>
      </c>
      <c r="Q148" s="73" t="s">
        <v>1000</v>
      </c>
      <c r="R148" s="74" t="s">
        <v>998</v>
      </c>
    </row>
    <row r="149" spans="1:18" ht="99.95" customHeight="1">
      <c r="A149" s="86">
        <v>142</v>
      </c>
      <c r="B149" s="221"/>
      <c r="C149" s="66" t="s">
        <v>248</v>
      </c>
      <c r="D149" s="65" t="s">
        <v>249</v>
      </c>
      <c r="E149" s="65" t="s">
        <v>28</v>
      </c>
      <c r="F149" s="78"/>
      <c r="G149" s="68">
        <v>42444</v>
      </c>
      <c r="H149" s="70">
        <v>4</v>
      </c>
      <c r="I149" s="70">
        <v>3</v>
      </c>
      <c r="J149" s="70">
        <f t="shared" si="18"/>
        <v>12</v>
      </c>
      <c r="K149" s="71" t="str">
        <f t="shared" si="19"/>
        <v>Dikkate Değer Risk</v>
      </c>
      <c r="L149" s="70">
        <v>1</v>
      </c>
      <c r="M149" s="70">
        <v>3</v>
      </c>
      <c r="N149" s="70">
        <f t="shared" si="20"/>
        <v>3</v>
      </c>
      <c r="O149" s="71" t="str">
        <f t="shared" si="21"/>
        <v>Kabul Edilebilir Risk</v>
      </c>
      <c r="P149" s="79" t="s">
        <v>250</v>
      </c>
      <c r="Q149" s="73" t="s">
        <v>1000</v>
      </c>
      <c r="R149" s="74" t="s">
        <v>998</v>
      </c>
    </row>
    <row r="150" spans="1:18" ht="99.95" customHeight="1">
      <c r="A150" s="86">
        <v>143</v>
      </c>
      <c r="B150" s="214" t="s">
        <v>980</v>
      </c>
      <c r="C150" s="66" t="s">
        <v>65</v>
      </c>
      <c r="D150" s="65" t="s">
        <v>337</v>
      </c>
      <c r="E150" s="65" t="s">
        <v>43</v>
      </c>
      <c r="F150" s="78"/>
      <c r="G150" s="68">
        <v>42444</v>
      </c>
      <c r="H150" s="70">
        <v>3</v>
      </c>
      <c r="I150" s="69">
        <v>5</v>
      </c>
      <c r="J150" s="70">
        <f t="shared" si="18"/>
        <v>15</v>
      </c>
      <c r="K150" s="71" t="str">
        <f t="shared" si="19"/>
        <v>Dikkate Değer Risk</v>
      </c>
      <c r="L150" s="70">
        <v>1</v>
      </c>
      <c r="M150" s="69">
        <v>5</v>
      </c>
      <c r="N150" s="70">
        <f t="shared" si="20"/>
        <v>5</v>
      </c>
      <c r="O150" s="71" t="str">
        <f t="shared" si="21"/>
        <v>Kabul Edilebilir Risk</v>
      </c>
      <c r="P150" s="72" t="s">
        <v>338</v>
      </c>
      <c r="Q150" s="73" t="s">
        <v>1000</v>
      </c>
      <c r="R150" s="74" t="s">
        <v>997</v>
      </c>
    </row>
    <row r="151" spans="1:18" ht="99.95" customHeight="1">
      <c r="A151" s="86">
        <v>144</v>
      </c>
      <c r="B151" s="221"/>
      <c r="C151" s="75" t="s">
        <v>148</v>
      </c>
      <c r="D151" s="76" t="s">
        <v>339</v>
      </c>
      <c r="E151" s="65" t="s">
        <v>38</v>
      </c>
      <c r="F151" s="80"/>
      <c r="G151" s="68">
        <v>42444</v>
      </c>
      <c r="H151" s="70">
        <v>3</v>
      </c>
      <c r="I151" s="69">
        <v>5</v>
      </c>
      <c r="J151" s="70">
        <f t="shared" si="18"/>
        <v>15</v>
      </c>
      <c r="K151" s="71" t="str">
        <f t="shared" si="19"/>
        <v>Dikkate Değer Risk</v>
      </c>
      <c r="L151" s="70">
        <v>1</v>
      </c>
      <c r="M151" s="69">
        <v>5</v>
      </c>
      <c r="N151" s="70">
        <f t="shared" si="20"/>
        <v>5</v>
      </c>
      <c r="O151" s="71" t="str">
        <f t="shared" si="21"/>
        <v>Kabul Edilebilir Risk</v>
      </c>
      <c r="P151" s="72" t="s">
        <v>340</v>
      </c>
      <c r="Q151" s="73" t="s">
        <v>1000</v>
      </c>
      <c r="R151" s="74" t="s">
        <v>997</v>
      </c>
    </row>
    <row r="152" spans="1:18" ht="99.95" customHeight="1">
      <c r="A152" s="86">
        <v>145</v>
      </c>
      <c r="B152" s="221"/>
      <c r="C152" s="66" t="s">
        <v>65</v>
      </c>
      <c r="D152" s="65" t="s">
        <v>341</v>
      </c>
      <c r="E152" s="65" t="s">
        <v>38</v>
      </c>
      <c r="F152" s="78"/>
      <c r="G152" s="68">
        <v>42444</v>
      </c>
      <c r="H152" s="70">
        <v>3</v>
      </c>
      <c r="I152" s="70">
        <v>5</v>
      </c>
      <c r="J152" s="70">
        <f t="shared" si="18"/>
        <v>15</v>
      </c>
      <c r="K152" s="71" t="str">
        <f t="shared" si="19"/>
        <v>Dikkate Değer Risk</v>
      </c>
      <c r="L152" s="70">
        <v>1</v>
      </c>
      <c r="M152" s="70">
        <v>5</v>
      </c>
      <c r="N152" s="70">
        <f t="shared" si="20"/>
        <v>5</v>
      </c>
      <c r="O152" s="71" t="str">
        <f t="shared" si="21"/>
        <v>Kabul Edilebilir Risk</v>
      </c>
      <c r="P152" s="72" t="s">
        <v>342</v>
      </c>
      <c r="Q152" s="73" t="s">
        <v>1000</v>
      </c>
      <c r="R152" s="74" t="s">
        <v>997</v>
      </c>
    </row>
    <row r="153" spans="1:18" ht="99.95" customHeight="1">
      <c r="A153" s="86">
        <v>146</v>
      </c>
      <c r="B153" s="221"/>
      <c r="C153" s="66" t="s">
        <v>343</v>
      </c>
      <c r="D153" s="65" t="s">
        <v>344</v>
      </c>
      <c r="E153" s="65" t="s">
        <v>28</v>
      </c>
      <c r="F153" s="78"/>
      <c r="G153" s="68">
        <v>42444</v>
      </c>
      <c r="H153" s="70">
        <v>4</v>
      </c>
      <c r="I153" s="69">
        <v>3</v>
      </c>
      <c r="J153" s="70">
        <f t="shared" si="18"/>
        <v>12</v>
      </c>
      <c r="K153" s="71" t="str">
        <f t="shared" si="19"/>
        <v>Dikkate Değer Risk</v>
      </c>
      <c r="L153" s="70">
        <v>1</v>
      </c>
      <c r="M153" s="69">
        <v>3</v>
      </c>
      <c r="N153" s="70">
        <f t="shared" si="20"/>
        <v>3</v>
      </c>
      <c r="O153" s="71" t="str">
        <f t="shared" si="21"/>
        <v>Kabul Edilebilir Risk</v>
      </c>
      <c r="P153" s="72" t="s">
        <v>345</v>
      </c>
      <c r="Q153" s="73" t="s">
        <v>1000</v>
      </c>
      <c r="R153" s="74" t="s">
        <v>998</v>
      </c>
    </row>
    <row r="154" spans="1:18" ht="99.95" customHeight="1">
      <c r="A154" s="86">
        <v>147</v>
      </c>
      <c r="B154" s="221"/>
      <c r="C154" s="66" t="s">
        <v>346</v>
      </c>
      <c r="D154" s="65" t="s">
        <v>347</v>
      </c>
      <c r="E154" s="65" t="s">
        <v>28</v>
      </c>
      <c r="F154" s="78"/>
      <c r="G154" s="68">
        <v>42444</v>
      </c>
      <c r="H154" s="70">
        <v>4</v>
      </c>
      <c r="I154" s="70">
        <v>3</v>
      </c>
      <c r="J154" s="70">
        <f t="shared" si="18"/>
        <v>12</v>
      </c>
      <c r="K154" s="71" t="str">
        <f t="shared" si="19"/>
        <v>Dikkate Değer Risk</v>
      </c>
      <c r="L154" s="70">
        <v>1</v>
      </c>
      <c r="M154" s="70">
        <v>3</v>
      </c>
      <c r="N154" s="70">
        <f t="shared" si="20"/>
        <v>3</v>
      </c>
      <c r="O154" s="71" t="str">
        <f t="shared" si="21"/>
        <v>Kabul Edilebilir Risk</v>
      </c>
      <c r="P154" s="79" t="s">
        <v>151</v>
      </c>
      <c r="Q154" s="73" t="s">
        <v>1000</v>
      </c>
      <c r="R154" s="74" t="s">
        <v>998</v>
      </c>
    </row>
    <row r="155" spans="1:18" ht="99.95" customHeight="1">
      <c r="A155" s="86">
        <v>148</v>
      </c>
      <c r="B155" s="221"/>
      <c r="C155" s="75" t="s">
        <v>59</v>
      </c>
      <c r="D155" s="76" t="s">
        <v>0</v>
      </c>
      <c r="E155" s="65" t="s">
        <v>38</v>
      </c>
      <c r="F155" s="78"/>
      <c r="G155" s="68">
        <v>42444</v>
      </c>
      <c r="H155" s="70">
        <v>2</v>
      </c>
      <c r="I155" s="69">
        <v>4</v>
      </c>
      <c r="J155" s="70">
        <f t="shared" si="18"/>
        <v>8</v>
      </c>
      <c r="K155" s="71" t="str">
        <f t="shared" si="19"/>
        <v>Dikkate Değer Risk</v>
      </c>
      <c r="L155" s="70">
        <v>1</v>
      </c>
      <c r="M155" s="69">
        <v>4</v>
      </c>
      <c r="N155" s="70">
        <f t="shared" si="20"/>
        <v>4</v>
      </c>
      <c r="O155" s="71" t="str">
        <f t="shared" si="21"/>
        <v>Kabul Edilebilir Risk</v>
      </c>
      <c r="P155" s="72" t="s">
        <v>4</v>
      </c>
      <c r="Q155" s="73" t="s">
        <v>1000</v>
      </c>
      <c r="R155" s="74" t="s">
        <v>998</v>
      </c>
    </row>
    <row r="156" spans="1:18" ht="99.95" customHeight="1">
      <c r="A156" s="86">
        <v>149</v>
      </c>
      <c r="B156" s="221"/>
      <c r="C156" s="66" t="s">
        <v>65</v>
      </c>
      <c r="D156" s="65" t="s">
        <v>205</v>
      </c>
      <c r="E156" s="65" t="s">
        <v>38</v>
      </c>
      <c r="F156" s="78"/>
      <c r="G156" s="68">
        <v>42444</v>
      </c>
      <c r="H156" s="70">
        <v>4</v>
      </c>
      <c r="I156" s="69">
        <v>4</v>
      </c>
      <c r="J156" s="70">
        <f t="shared" si="18"/>
        <v>16</v>
      </c>
      <c r="K156" s="71" t="str">
        <f t="shared" si="19"/>
        <v>Kabul Edilemez Risk</v>
      </c>
      <c r="L156" s="70">
        <v>1</v>
      </c>
      <c r="M156" s="69">
        <v>4</v>
      </c>
      <c r="N156" s="70">
        <f t="shared" si="20"/>
        <v>4</v>
      </c>
      <c r="O156" s="71" t="str">
        <f t="shared" si="21"/>
        <v>Kabul Edilebilir Risk</v>
      </c>
      <c r="P156" s="72" t="s">
        <v>206</v>
      </c>
      <c r="Q156" s="73" t="s">
        <v>1000</v>
      </c>
      <c r="R156" s="74" t="s">
        <v>997</v>
      </c>
    </row>
    <row r="157" spans="1:18" ht="99.95" customHeight="1">
      <c r="A157" s="86">
        <v>150</v>
      </c>
      <c r="B157" s="221"/>
      <c r="C157" s="66" t="s">
        <v>251</v>
      </c>
      <c r="D157" s="65" t="s">
        <v>348</v>
      </c>
      <c r="E157" s="65" t="s">
        <v>28</v>
      </c>
      <c r="F157" s="78"/>
      <c r="G157" s="68">
        <v>42444</v>
      </c>
      <c r="H157" s="70">
        <v>4</v>
      </c>
      <c r="I157" s="69">
        <v>3</v>
      </c>
      <c r="J157" s="70">
        <f t="shared" ref="J157:J181" si="26">H157*I157</f>
        <v>12</v>
      </c>
      <c r="K157" s="71" t="str">
        <f t="shared" ref="K157:K181" si="27">IF(J157&gt;15,"Kabul Edilemez Risk",IF(J157&gt;7,"Dikkate Değer Risk",IF(J157&lt;=6,"Kabul Edilebilir Risk")))</f>
        <v>Dikkate Değer Risk</v>
      </c>
      <c r="L157" s="70">
        <v>2</v>
      </c>
      <c r="M157" s="69">
        <v>3</v>
      </c>
      <c r="N157" s="70">
        <f t="shared" si="20"/>
        <v>6</v>
      </c>
      <c r="O157" s="71" t="str">
        <f t="shared" si="21"/>
        <v>Kabul Edilebilir Risk</v>
      </c>
      <c r="P157" s="72" t="s">
        <v>151</v>
      </c>
      <c r="Q157" s="73" t="s">
        <v>1000</v>
      </c>
      <c r="R157" s="74" t="s">
        <v>998</v>
      </c>
    </row>
    <row r="158" spans="1:18" ht="99.95" customHeight="1">
      <c r="A158" s="86">
        <v>151</v>
      </c>
      <c r="B158" s="221"/>
      <c r="C158" s="66" t="s">
        <v>343</v>
      </c>
      <c r="D158" s="65" t="s">
        <v>349</v>
      </c>
      <c r="E158" s="65" t="s">
        <v>28</v>
      </c>
      <c r="F158" s="78"/>
      <c r="G158" s="68">
        <v>42444</v>
      </c>
      <c r="H158" s="70">
        <v>4</v>
      </c>
      <c r="I158" s="69">
        <v>3</v>
      </c>
      <c r="J158" s="70">
        <f t="shared" si="26"/>
        <v>12</v>
      </c>
      <c r="K158" s="71" t="str">
        <f t="shared" si="27"/>
        <v>Dikkate Değer Risk</v>
      </c>
      <c r="L158" s="70">
        <v>2</v>
      </c>
      <c r="M158" s="69">
        <v>3</v>
      </c>
      <c r="N158" s="70">
        <f t="shared" si="20"/>
        <v>6</v>
      </c>
      <c r="O158" s="71" t="str">
        <f t="shared" si="21"/>
        <v>Kabul Edilebilir Risk</v>
      </c>
      <c r="P158" s="72" t="s">
        <v>350</v>
      </c>
      <c r="Q158" s="73" t="s">
        <v>1000</v>
      </c>
      <c r="R158" s="74" t="s">
        <v>998</v>
      </c>
    </row>
    <row r="159" spans="1:18" ht="99.95" customHeight="1">
      <c r="A159" s="86">
        <v>152</v>
      </c>
      <c r="B159" s="221"/>
      <c r="C159" s="66" t="s">
        <v>164</v>
      </c>
      <c r="D159" s="65" t="s">
        <v>351</v>
      </c>
      <c r="E159" s="65" t="s">
        <v>28</v>
      </c>
      <c r="F159" s="78"/>
      <c r="G159" s="68">
        <v>42444</v>
      </c>
      <c r="H159" s="70">
        <v>4</v>
      </c>
      <c r="I159" s="70">
        <v>3</v>
      </c>
      <c r="J159" s="70">
        <f t="shared" si="26"/>
        <v>12</v>
      </c>
      <c r="K159" s="71" t="str">
        <f t="shared" si="27"/>
        <v>Dikkate Değer Risk</v>
      </c>
      <c r="L159" s="70">
        <v>1</v>
      </c>
      <c r="M159" s="70">
        <v>3</v>
      </c>
      <c r="N159" s="70">
        <f t="shared" si="20"/>
        <v>3</v>
      </c>
      <c r="O159" s="71" t="str">
        <f t="shared" si="21"/>
        <v>Kabul Edilebilir Risk</v>
      </c>
      <c r="P159" s="79" t="s">
        <v>352</v>
      </c>
      <c r="Q159" s="73" t="s">
        <v>1000</v>
      </c>
      <c r="R159" s="74" t="s">
        <v>998</v>
      </c>
    </row>
    <row r="160" spans="1:18" ht="99.95" customHeight="1">
      <c r="A160" s="86">
        <v>153</v>
      </c>
      <c r="B160" s="221"/>
      <c r="C160" s="66" t="s">
        <v>343</v>
      </c>
      <c r="D160" s="65" t="s">
        <v>353</v>
      </c>
      <c r="E160" s="65" t="s">
        <v>28</v>
      </c>
      <c r="F160" s="78"/>
      <c r="G160" s="68">
        <v>42444</v>
      </c>
      <c r="H160" s="70">
        <v>4</v>
      </c>
      <c r="I160" s="70">
        <v>3</v>
      </c>
      <c r="J160" s="70">
        <f t="shared" si="26"/>
        <v>12</v>
      </c>
      <c r="K160" s="71" t="str">
        <f t="shared" si="27"/>
        <v>Dikkate Değer Risk</v>
      </c>
      <c r="L160" s="70">
        <v>2</v>
      </c>
      <c r="M160" s="70">
        <v>3</v>
      </c>
      <c r="N160" s="70">
        <f t="shared" si="20"/>
        <v>6</v>
      </c>
      <c r="O160" s="71" t="str">
        <f t="shared" si="21"/>
        <v>Kabul Edilebilir Risk</v>
      </c>
      <c r="P160" s="72" t="s">
        <v>151</v>
      </c>
      <c r="Q160" s="73" t="s">
        <v>1000</v>
      </c>
      <c r="R160" s="74" t="s">
        <v>998</v>
      </c>
    </row>
    <row r="161" spans="1:18" ht="99.95" customHeight="1">
      <c r="A161" s="86">
        <v>154</v>
      </c>
      <c r="B161" s="221"/>
      <c r="C161" s="66" t="s">
        <v>164</v>
      </c>
      <c r="D161" s="65" t="s">
        <v>354</v>
      </c>
      <c r="E161" s="65" t="s">
        <v>23</v>
      </c>
      <c r="F161" s="78"/>
      <c r="G161" s="68">
        <v>42444</v>
      </c>
      <c r="H161" s="70">
        <v>4</v>
      </c>
      <c r="I161" s="69">
        <v>3</v>
      </c>
      <c r="J161" s="70">
        <f t="shared" si="26"/>
        <v>12</v>
      </c>
      <c r="K161" s="71" t="str">
        <f t="shared" si="27"/>
        <v>Dikkate Değer Risk</v>
      </c>
      <c r="L161" s="70">
        <v>1</v>
      </c>
      <c r="M161" s="69">
        <v>3</v>
      </c>
      <c r="N161" s="70">
        <f t="shared" si="20"/>
        <v>3</v>
      </c>
      <c r="O161" s="71" t="str">
        <f t="shared" si="21"/>
        <v>Kabul Edilebilir Risk</v>
      </c>
      <c r="P161" s="72" t="s">
        <v>151</v>
      </c>
      <c r="Q161" s="73" t="s">
        <v>1000</v>
      </c>
      <c r="R161" s="74" t="s">
        <v>998</v>
      </c>
    </row>
    <row r="162" spans="1:18" ht="93.75" customHeight="1">
      <c r="A162" s="86">
        <v>155</v>
      </c>
      <c r="B162" s="221"/>
      <c r="C162" s="66" t="s">
        <v>290</v>
      </c>
      <c r="D162" s="65" t="s">
        <v>355</v>
      </c>
      <c r="E162" s="65" t="s">
        <v>28</v>
      </c>
      <c r="F162" s="78"/>
      <c r="G162" s="68">
        <v>42444</v>
      </c>
      <c r="H162" s="70">
        <v>4</v>
      </c>
      <c r="I162" s="69">
        <v>3</v>
      </c>
      <c r="J162" s="70">
        <f t="shared" si="26"/>
        <v>12</v>
      </c>
      <c r="K162" s="71" t="str">
        <f t="shared" si="27"/>
        <v>Dikkate Değer Risk</v>
      </c>
      <c r="L162" s="70">
        <v>1</v>
      </c>
      <c r="M162" s="69">
        <v>3</v>
      </c>
      <c r="N162" s="70">
        <f t="shared" ref="N162:N181" si="28">L162*M162</f>
        <v>3</v>
      </c>
      <c r="O162" s="71" t="str">
        <f t="shared" ref="O162:O181" si="29">IF(N162&gt;15,"Kabul Edilemez Risk",IF(N162&gt;7,"Dikkate Değer Risk",IF(N162&lt;=6,"Kabul Edilebilir Risk")))</f>
        <v>Kabul Edilebilir Risk</v>
      </c>
      <c r="P162" s="72" t="s">
        <v>356</v>
      </c>
      <c r="Q162" s="73" t="s">
        <v>1000</v>
      </c>
      <c r="R162" s="74" t="s">
        <v>998</v>
      </c>
    </row>
    <row r="163" spans="1:18" ht="409.5" customHeight="1">
      <c r="A163" s="86">
        <v>156</v>
      </c>
      <c r="B163" s="221"/>
      <c r="C163" s="66" t="s">
        <v>357</v>
      </c>
      <c r="D163" s="65" t="s">
        <v>791</v>
      </c>
      <c r="E163" s="65" t="s">
        <v>28</v>
      </c>
      <c r="F163" s="78"/>
      <c r="G163" s="68">
        <v>42444</v>
      </c>
      <c r="H163" s="70">
        <v>4</v>
      </c>
      <c r="I163" s="69">
        <v>3</v>
      </c>
      <c r="J163" s="70">
        <f t="shared" si="26"/>
        <v>12</v>
      </c>
      <c r="K163" s="71" t="str">
        <f t="shared" si="27"/>
        <v>Dikkate Değer Risk</v>
      </c>
      <c r="L163" s="70">
        <v>2</v>
      </c>
      <c r="M163" s="69">
        <v>3</v>
      </c>
      <c r="N163" s="70">
        <f t="shared" si="28"/>
        <v>6</v>
      </c>
      <c r="O163" s="71" t="str">
        <f t="shared" si="29"/>
        <v>Kabul Edilebilir Risk</v>
      </c>
      <c r="P163" s="72" t="s">
        <v>792</v>
      </c>
      <c r="Q163" s="73" t="s">
        <v>1000</v>
      </c>
      <c r="R163" s="74" t="s">
        <v>998</v>
      </c>
    </row>
    <row r="164" spans="1:18" ht="399.75" customHeight="1">
      <c r="A164" s="86">
        <v>157</v>
      </c>
      <c r="B164" s="221"/>
      <c r="C164" s="66"/>
      <c r="D164" s="65" t="s">
        <v>788</v>
      </c>
      <c r="E164" s="65" t="s">
        <v>789</v>
      </c>
      <c r="F164" s="78"/>
      <c r="G164" s="68">
        <v>42444</v>
      </c>
      <c r="H164" s="70">
        <v>4</v>
      </c>
      <c r="I164" s="69">
        <v>4</v>
      </c>
      <c r="J164" s="70">
        <f t="shared" si="26"/>
        <v>16</v>
      </c>
      <c r="K164" s="71" t="str">
        <f t="shared" si="27"/>
        <v>Kabul Edilemez Risk</v>
      </c>
      <c r="L164" s="70">
        <v>2</v>
      </c>
      <c r="M164" s="69">
        <v>4</v>
      </c>
      <c r="N164" s="70">
        <f t="shared" si="28"/>
        <v>8</v>
      </c>
      <c r="O164" s="71" t="str">
        <f t="shared" si="29"/>
        <v>Dikkate Değer Risk</v>
      </c>
      <c r="P164" s="72" t="s">
        <v>790</v>
      </c>
      <c r="Q164" s="73" t="s">
        <v>1000</v>
      </c>
      <c r="R164" s="74" t="s">
        <v>997</v>
      </c>
    </row>
    <row r="165" spans="1:18" ht="99.95" customHeight="1">
      <c r="A165" s="86">
        <v>158</v>
      </c>
      <c r="B165" s="221"/>
      <c r="C165" s="66" t="s">
        <v>358</v>
      </c>
      <c r="D165" s="65" t="s">
        <v>359</v>
      </c>
      <c r="E165" s="65" t="s">
        <v>23</v>
      </c>
      <c r="F165" s="78"/>
      <c r="G165" s="68">
        <v>42444</v>
      </c>
      <c r="H165" s="70">
        <v>4</v>
      </c>
      <c r="I165" s="69">
        <v>3</v>
      </c>
      <c r="J165" s="70">
        <f t="shared" si="26"/>
        <v>12</v>
      </c>
      <c r="K165" s="71" t="str">
        <f t="shared" si="27"/>
        <v>Dikkate Değer Risk</v>
      </c>
      <c r="L165" s="70">
        <v>2</v>
      </c>
      <c r="M165" s="69">
        <v>3</v>
      </c>
      <c r="N165" s="70">
        <f t="shared" si="28"/>
        <v>6</v>
      </c>
      <c r="O165" s="71" t="str">
        <f t="shared" si="29"/>
        <v>Kabul Edilebilir Risk</v>
      </c>
      <c r="P165" s="72" t="s">
        <v>360</v>
      </c>
      <c r="Q165" s="73" t="s">
        <v>1000</v>
      </c>
      <c r="R165" s="74" t="s">
        <v>998</v>
      </c>
    </row>
    <row r="166" spans="1:18" ht="119.25" customHeight="1">
      <c r="A166" s="86">
        <v>159</v>
      </c>
      <c r="B166" s="221"/>
      <c r="C166" s="66" t="s">
        <v>781</v>
      </c>
      <c r="D166" s="65" t="s">
        <v>779</v>
      </c>
      <c r="E166" s="65" t="s">
        <v>774</v>
      </c>
      <c r="F166" s="78"/>
      <c r="G166" s="68">
        <v>42444</v>
      </c>
      <c r="H166" s="70">
        <v>4</v>
      </c>
      <c r="I166" s="69">
        <v>4</v>
      </c>
      <c r="J166" s="70">
        <f t="shared" si="26"/>
        <v>16</v>
      </c>
      <c r="K166" s="71" t="str">
        <f t="shared" si="27"/>
        <v>Kabul Edilemez Risk</v>
      </c>
      <c r="L166" s="70">
        <v>2</v>
      </c>
      <c r="M166" s="69">
        <v>4</v>
      </c>
      <c r="N166" s="70">
        <f t="shared" si="28"/>
        <v>8</v>
      </c>
      <c r="O166" s="71" t="str">
        <f t="shared" si="29"/>
        <v>Dikkate Değer Risk</v>
      </c>
      <c r="P166" s="72" t="s">
        <v>780</v>
      </c>
      <c r="Q166" s="73" t="s">
        <v>1000</v>
      </c>
      <c r="R166" s="74" t="s">
        <v>997</v>
      </c>
    </row>
    <row r="167" spans="1:18" ht="257.25" customHeight="1">
      <c r="A167" s="86">
        <v>160</v>
      </c>
      <c r="B167" s="221"/>
      <c r="C167" s="66" t="s">
        <v>706</v>
      </c>
      <c r="D167" s="65" t="s">
        <v>782</v>
      </c>
      <c r="E167" s="65" t="s">
        <v>783</v>
      </c>
      <c r="F167" s="78"/>
      <c r="G167" s="68">
        <v>42444</v>
      </c>
      <c r="H167" s="70">
        <v>5</v>
      </c>
      <c r="I167" s="69">
        <v>4</v>
      </c>
      <c r="J167" s="70">
        <f t="shared" si="26"/>
        <v>20</v>
      </c>
      <c r="K167" s="71" t="str">
        <f t="shared" si="27"/>
        <v>Kabul Edilemez Risk</v>
      </c>
      <c r="L167" s="70">
        <v>2</v>
      </c>
      <c r="M167" s="69">
        <v>4</v>
      </c>
      <c r="N167" s="70">
        <f t="shared" si="28"/>
        <v>8</v>
      </c>
      <c r="O167" s="71" t="str">
        <f t="shared" si="29"/>
        <v>Dikkate Değer Risk</v>
      </c>
      <c r="P167" s="72" t="s">
        <v>784</v>
      </c>
      <c r="Q167" s="73" t="s">
        <v>1000</v>
      </c>
      <c r="R167" s="74" t="s">
        <v>997</v>
      </c>
    </row>
    <row r="168" spans="1:18" ht="257.25" customHeight="1">
      <c r="A168" s="86">
        <v>161</v>
      </c>
      <c r="B168" s="221"/>
      <c r="C168" s="66" t="s">
        <v>1014</v>
      </c>
      <c r="D168" s="65" t="s">
        <v>785</v>
      </c>
      <c r="E168" s="65" t="s">
        <v>786</v>
      </c>
      <c r="F168" s="78"/>
      <c r="G168" s="68">
        <v>42444</v>
      </c>
      <c r="H168" s="70">
        <v>4</v>
      </c>
      <c r="I168" s="69">
        <v>4</v>
      </c>
      <c r="J168" s="70">
        <f t="shared" si="26"/>
        <v>16</v>
      </c>
      <c r="K168" s="71" t="str">
        <f t="shared" si="27"/>
        <v>Kabul Edilemez Risk</v>
      </c>
      <c r="L168" s="70">
        <v>2</v>
      </c>
      <c r="M168" s="69">
        <v>4</v>
      </c>
      <c r="N168" s="70">
        <f t="shared" si="28"/>
        <v>8</v>
      </c>
      <c r="O168" s="71" t="str">
        <f t="shared" si="29"/>
        <v>Dikkate Değer Risk</v>
      </c>
      <c r="P168" s="72" t="s">
        <v>787</v>
      </c>
      <c r="Q168" s="73" t="s">
        <v>1000</v>
      </c>
      <c r="R168" s="74" t="s">
        <v>997</v>
      </c>
    </row>
    <row r="169" spans="1:18" ht="99.95" customHeight="1">
      <c r="A169" s="86">
        <v>162</v>
      </c>
      <c r="B169" s="221"/>
      <c r="C169" s="66" t="s">
        <v>361</v>
      </c>
      <c r="D169" s="65" t="s">
        <v>362</v>
      </c>
      <c r="E169" s="65" t="s">
        <v>23</v>
      </c>
      <c r="F169" s="78"/>
      <c r="G169" s="68">
        <v>42444</v>
      </c>
      <c r="H169" s="70">
        <v>4</v>
      </c>
      <c r="I169" s="69">
        <v>3</v>
      </c>
      <c r="J169" s="70">
        <f t="shared" si="26"/>
        <v>12</v>
      </c>
      <c r="K169" s="71" t="str">
        <f t="shared" si="27"/>
        <v>Dikkate Değer Risk</v>
      </c>
      <c r="L169" s="70">
        <v>1</v>
      </c>
      <c r="M169" s="69">
        <v>3</v>
      </c>
      <c r="N169" s="70">
        <f t="shared" si="28"/>
        <v>3</v>
      </c>
      <c r="O169" s="71" t="str">
        <f t="shared" si="29"/>
        <v>Kabul Edilebilir Risk</v>
      </c>
      <c r="P169" s="72"/>
      <c r="Q169" s="73" t="s">
        <v>1000</v>
      </c>
      <c r="R169" s="74" t="s">
        <v>998</v>
      </c>
    </row>
    <row r="170" spans="1:18" ht="99.95" customHeight="1">
      <c r="A170" s="86">
        <v>163</v>
      </c>
      <c r="B170" s="221"/>
      <c r="C170" s="66" t="s">
        <v>268</v>
      </c>
      <c r="D170" s="65" t="s">
        <v>269</v>
      </c>
      <c r="E170" s="65" t="s">
        <v>28</v>
      </c>
      <c r="F170" s="78"/>
      <c r="G170" s="68">
        <v>42444</v>
      </c>
      <c r="H170" s="70">
        <v>4</v>
      </c>
      <c r="I170" s="69">
        <v>3</v>
      </c>
      <c r="J170" s="70">
        <f t="shared" si="26"/>
        <v>12</v>
      </c>
      <c r="K170" s="71" t="str">
        <f t="shared" si="27"/>
        <v>Dikkate Değer Risk</v>
      </c>
      <c r="L170" s="70">
        <v>1</v>
      </c>
      <c r="M170" s="69">
        <v>3</v>
      </c>
      <c r="N170" s="70">
        <f t="shared" si="28"/>
        <v>3</v>
      </c>
      <c r="O170" s="71" t="str">
        <f t="shared" si="29"/>
        <v>Kabul Edilebilir Risk</v>
      </c>
      <c r="P170" s="72" t="s">
        <v>311</v>
      </c>
      <c r="Q170" s="73" t="s">
        <v>1000</v>
      </c>
      <c r="R170" s="74" t="s">
        <v>998</v>
      </c>
    </row>
    <row r="171" spans="1:18" ht="99.95" customHeight="1">
      <c r="A171" s="86">
        <v>164</v>
      </c>
      <c r="B171" s="221"/>
      <c r="C171" s="66" t="s">
        <v>271</v>
      </c>
      <c r="D171" s="65" t="s">
        <v>272</v>
      </c>
      <c r="E171" s="65" t="s">
        <v>23</v>
      </c>
      <c r="F171" s="78"/>
      <c r="G171" s="68">
        <v>42444</v>
      </c>
      <c r="H171" s="70">
        <v>4</v>
      </c>
      <c r="I171" s="69">
        <v>3</v>
      </c>
      <c r="J171" s="70">
        <f t="shared" si="26"/>
        <v>12</v>
      </c>
      <c r="K171" s="71" t="str">
        <f t="shared" si="27"/>
        <v>Dikkate Değer Risk</v>
      </c>
      <c r="L171" s="70">
        <v>1</v>
      </c>
      <c r="M171" s="69">
        <v>3</v>
      </c>
      <c r="N171" s="70">
        <f t="shared" si="28"/>
        <v>3</v>
      </c>
      <c r="O171" s="71" t="str">
        <f t="shared" si="29"/>
        <v>Kabul Edilebilir Risk</v>
      </c>
      <c r="P171" s="72" t="s">
        <v>363</v>
      </c>
      <c r="Q171" s="73" t="s">
        <v>1000</v>
      </c>
      <c r="R171" s="74" t="s">
        <v>998</v>
      </c>
    </row>
    <row r="172" spans="1:18" ht="99.95" customHeight="1">
      <c r="A172" s="86">
        <v>165</v>
      </c>
      <c r="B172" s="221"/>
      <c r="C172" s="66" t="s">
        <v>268</v>
      </c>
      <c r="D172" s="65" t="s">
        <v>273</v>
      </c>
      <c r="E172" s="65" t="s">
        <v>28</v>
      </c>
      <c r="F172" s="78"/>
      <c r="G172" s="68">
        <v>42444</v>
      </c>
      <c r="H172" s="70">
        <v>4</v>
      </c>
      <c r="I172" s="69">
        <v>3</v>
      </c>
      <c r="J172" s="70">
        <f t="shared" si="26"/>
        <v>12</v>
      </c>
      <c r="K172" s="71" t="str">
        <f t="shared" si="27"/>
        <v>Dikkate Değer Risk</v>
      </c>
      <c r="L172" s="70">
        <v>1</v>
      </c>
      <c r="M172" s="69">
        <v>3</v>
      </c>
      <c r="N172" s="70">
        <f t="shared" si="28"/>
        <v>3</v>
      </c>
      <c r="O172" s="71" t="str">
        <f t="shared" si="29"/>
        <v>Kabul Edilebilir Risk</v>
      </c>
      <c r="P172" s="72" t="s">
        <v>151</v>
      </c>
      <c r="Q172" s="73" t="s">
        <v>1000</v>
      </c>
      <c r="R172" s="74" t="s">
        <v>998</v>
      </c>
    </row>
    <row r="173" spans="1:18" ht="99.95" customHeight="1">
      <c r="A173" s="86">
        <v>166</v>
      </c>
      <c r="B173" s="221"/>
      <c r="C173" s="66" t="s">
        <v>248</v>
      </c>
      <c r="D173" s="65" t="s">
        <v>249</v>
      </c>
      <c r="E173" s="65" t="s">
        <v>28</v>
      </c>
      <c r="F173" s="78"/>
      <c r="G173" s="68">
        <v>42444</v>
      </c>
      <c r="H173" s="70">
        <v>4</v>
      </c>
      <c r="I173" s="70">
        <v>3</v>
      </c>
      <c r="J173" s="70">
        <f t="shared" si="26"/>
        <v>12</v>
      </c>
      <c r="K173" s="71" t="str">
        <f t="shared" si="27"/>
        <v>Dikkate Değer Risk</v>
      </c>
      <c r="L173" s="70">
        <v>1</v>
      </c>
      <c r="M173" s="70">
        <v>3</v>
      </c>
      <c r="N173" s="70">
        <f t="shared" si="28"/>
        <v>3</v>
      </c>
      <c r="O173" s="71" t="str">
        <f t="shared" si="29"/>
        <v>Kabul Edilebilir Risk</v>
      </c>
      <c r="P173" s="79" t="s">
        <v>250</v>
      </c>
      <c r="Q173" s="73" t="s">
        <v>1000</v>
      </c>
      <c r="R173" s="74" t="s">
        <v>998</v>
      </c>
    </row>
    <row r="174" spans="1:18" ht="99.95" customHeight="1">
      <c r="A174" s="86">
        <v>167</v>
      </c>
      <c r="B174" s="214" t="s">
        <v>981</v>
      </c>
      <c r="C174" s="83" t="s">
        <v>641</v>
      </c>
      <c r="D174" s="84" t="s">
        <v>642</v>
      </c>
      <c r="E174" s="85" t="s">
        <v>643</v>
      </c>
      <c r="F174" s="78"/>
      <c r="G174" s="68">
        <v>42444</v>
      </c>
      <c r="H174" s="70">
        <v>3</v>
      </c>
      <c r="I174" s="69">
        <v>3</v>
      </c>
      <c r="J174" s="70">
        <f t="shared" si="26"/>
        <v>9</v>
      </c>
      <c r="K174" s="71" t="str">
        <f t="shared" si="27"/>
        <v>Dikkate Değer Risk</v>
      </c>
      <c r="L174" s="70">
        <v>1</v>
      </c>
      <c r="M174" s="69">
        <v>3</v>
      </c>
      <c r="N174" s="70">
        <f t="shared" si="28"/>
        <v>3</v>
      </c>
      <c r="O174" s="71" t="str">
        <f t="shared" si="29"/>
        <v>Kabul Edilebilir Risk</v>
      </c>
      <c r="P174" s="79" t="s">
        <v>644</v>
      </c>
      <c r="Q174" s="73" t="s">
        <v>1000</v>
      </c>
      <c r="R174" s="74" t="s">
        <v>998</v>
      </c>
    </row>
    <row r="175" spans="1:18" ht="151.5" customHeight="1">
      <c r="A175" s="86">
        <v>168</v>
      </c>
      <c r="B175" s="221"/>
      <c r="C175" s="83" t="s">
        <v>641</v>
      </c>
      <c r="D175" s="65" t="s">
        <v>645</v>
      </c>
      <c r="E175" s="65" t="s">
        <v>643</v>
      </c>
      <c r="F175" s="78"/>
      <c r="G175" s="68">
        <v>42444</v>
      </c>
      <c r="H175" s="70">
        <v>5</v>
      </c>
      <c r="I175" s="69">
        <v>2</v>
      </c>
      <c r="J175" s="70">
        <f t="shared" si="26"/>
        <v>10</v>
      </c>
      <c r="K175" s="71" t="str">
        <f t="shared" si="27"/>
        <v>Dikkate Değer Risk</v>
      </c>
      <c r="L175" s="70">
        <v>2</v>
      </c>
      <c r="M175" s="69">
        <v>2</v>
      </c>
      <c r="N175" s="70">
        <f t="shared" si="28"/>
        <v>4</v>
      </c>
      <c r="O175" s="71" t="str">
        <f t="shared" si="29"/>
        <v>Kabul Edilebilir Risk</v>
      </c>
      <c r="P175" s="79" t="s">
        <v>646</v>
      </c>
      <c r="Q175" s="73" t="s">
        <v>1000</v>
      </c>
      <c r="R175" s="74" t="s">
        <v>998</v>
      </c>
    </row>
    <row r="176" spans="1:18" ht="129" customHeight="1">
      <c r="A176" s="86">
        <v>169</v>
      </c>
      <c r="B176" s="221"/>
      <c r="C176" s="66" t="s">
        <v>647</v>
      </c>
      <c r="D176" s="65" t="s">
        <v>648</v>
      </c>
      <c r="E176" s="65" t="s">
        <v>652</v>
      </c>
      <c r="F176" s="78"/>
      <c r="G176" s="68">
        <v>42444</v>
      </c>
      <c r="H176" s="70">
        <v>4</v>
      </c>
      <c r="I176" s="69">
        <v>3</v>
      </c>
      <c r="J176" s="70">
        <f t="shared" si="26"/>
        <v>12</v>
      </c>
      <c r="K176" s="71" t="str">
        <f t="shared" si="27"/>
        <v>Dikkate Değer Risk</v>
      </c>
      <c r="L176" s="70">
        <v>1</v>
      </c>
      <c r="M176" s="69">
        <v>3</v>
      </c>
      <c r="N176" s="70">
        <f t="shared" si="28"/>
        <v>3</v>
      </c>
      <c r="O176" s="71" t="str">
        <f t="shared" si="29"/>
        <v>Kabul Edilebilir Risk</v>
      </c>
      <c r="P176" s="79" t="s">
        <v>649</v>
      </c>
      <c r="Q176" s="73" t="s">
        <v>1000</v>
      </c>
      <c r="R176" s="74" t="s">
        <v>998</v>
      </c>
    </row>
    <row r="177" spans="1:18" ht="99.95" customHeight="1">
      <c r="A177" s="86">
        <v>170</v>
      </c>
      <c r="B177" s="221"/>
      <c r="C177" s="66" t="s">
        <v>650</v>
      </c>
      <c r="D177" s="65" t="s">
        <v>651</v>
      </c>
      <c r="E177" s="65" t="s">
        <v>652</v>
      </c>
      <c r="F177" s="78"/>
      <c r="G177" s="68">
        <v>42444</v>
      </c>
      <c r="H177" s="70">
        <v>3</v>
      </c>
      <c r="I177" s="69">
        <v>3</v>
      </c>
      <c r="J177" s="70">
        <f t="shared" si="26"/>
        <v>9</v>
      </c>
      <c r="K177" s="71" t="str">
        <f t="shared" si="27"/>
        <v>Dikkate Değer Risk</v>
      </c>
      <c r="L177" s="70">
        <v>1</v>
      </c>
      <c r="M177" s="69">
        <v>3</v>
      </c>
      <c r="N177" s="70">
        <f t="shared" si="28"/>
        <v>3</v>
      </c>
      <c r="O177" s="71" t="str">
        <f t="shared" si="29"/>
        <v>Kabul Edilebilir Risk</v>
      </c>
      <c r="P177" s="79" t="s">
        <v>653</v>
      </c>
      <c r="Q177" s="73" t="s">
        <v>1000</v>
      </c>
      <c r="R177" s="74" t="s">
        <v>998</v>
      </c>
    </row>
    <row r="178" spans="1:18" ht="99.95" customHeight="1">
      <c r="A178" s="86">
        <v>171</v>
      </c>
      <c r="B178" s="221"/>
      <c r="C178" s="66" t="s">
        <v>650</v>
      </c>
      <c r="D178" s="65" t="s">
        <v>654</v>
      </c>
      <c r="E178" s="65" t="s">
        <v>652</v>
      </c>
      <c r="F178" s="78"/>
      <c r="G178" s="68">
        <v>42444</v>
      </c>
      <c r="H178" s="70">
        <v>3</v>
      </c>
      <c r="I178" s="69">
        <v>3</v>
      </c>
      <c r="J178" s="70">
        <f t="shared" si="26"/>
        <v>9</v>
      </c>
      <c r="K178" s="71" t="str">
        <f t="shared" si="27"/>
        <v>Dikkate Değer Risk</v>
      </c>
      <c r="L178" s="70">
        <v>1</v>
      </c>
      <c r="M178" s="69">
        <v>3</v>
      </c>
      <c r="N178" s="70">
        <f t="shared" si="28"/>
        <v>3</v>
      </c>
      <c r="O178" s="71" t="str">
        <f t="shared" si="29"/>
        <v>Kabul Edilebilir Risk</v>
      </c>
      <c r="P178" s="79" t="s">
        <v>655</v>
      </c>
      <c r="Q178" s="73" t="s">
        <v>1000</v>
      </c>
      <c r="R178" s="74" t="s">
        <v>998</v>
      </c>
    </row>
    <row r="179" spans="1:18" ht="163.5" customHeight="1">
      <c r="A179" s="86">
        <v>172</v>
      </c>
      <c r="B179" s="221"/>
      <c r="C179" s="66" t="s">
        <v>650</v>
      </c>
      <c r="D179" s="65" t="s">
        <v>656</v>
      </c>
      <c r="E179" s="65" t="s">
        <v>657</v>
      </c>
      <c r="F179" s="78"/>
      <c r="G179" s="68">
        <v>42444</v>
      </c>
      <c r="H179" s="70">
        <v>3</v>
      </c>
      <c r="I179" s="69">
        <v>4</v>
      </c>
      <c r="J179" s="70">
        <f t="shared" si="26"/>
        <v>12</v>
      </c>
      <c r="K179" s="71" t="str">
        <f t="shared" si="27"/>
        <v>Dikkate Değer Risk</v>
      </c>
      <c r="L179" s="70">
        <v>1</v>
      </c>
      <c r="M179" s="69">
        <v>4</v>
      </c>
      <c r="N179" s="70">
        <f t="shared" si="28"/>
        <v>4</v>
      </c>
      <c r="O179" s="71" t="str">
        <f t="shared" si="29"/>
        <v>Kabul Edilebilir Risk</v>
      </c>
      <c r="P179" s="79" t="s">
        <v>658</v>
      </c>
      <c r="Q179" s="73" t="s">
        <v>1000</v>
      </c>
      <c r="R179" s="74" t="s">
        <v>998</v>
      </c>
    </row>
    <row r="180" spans="1:18" ht="163.5" customHeight="1">
      <c r="A180" s="86">
        <v>173</v>
      </c>
      <c r="B180" s="221"/>
      <c r="C180" s="66" t="s">
        <v>650</v>
      </c>
      <c r="D180" s="65" t="s">
        <v>659</v>
      </c>
      <c r="E180" s="65" t="s">
        <v>660</v>
      </c>
      <c r="F180" s="78"/>
      <c r="G180" s="68">
        <v>42444</v>
      </c>
      <c r="H180" s="70">
        <v>3</v>
      </c>
      <c r="I180" s="69">
        <v>5</v>
      </c>
      <c r="J180" s="70">
        <f t="shared" si="26"/>
        <v>15</v>
      </c>
      <c r="K180" s="71" t="str">
        <f t="shared" si="27"/>
        <v>Dikkate Değer Risk</v>
      </c>
      <c r="L180" s="70">
        <v>1</v>
      </c>
      <c r="M180" s="69">
        <v>5</v>
      </c>
      <c r="N180" s="70">
        <f t="shared" si="28"/>
        <v>5</v>
      </c>
      <c r="O180" s="71" t="str">
        <f t="shared" si="29"/>
        <v>Kabul Edilebilir Risk</v>
      </c>
      <c r="P180" s="79" t="s">
        <v>661</v>
      </c>
      <c r="Q180" s="73" t="s">
        <v>1000</v>
      </c>
      <c r="R180" s="74" t="s">
        <v>997</v>
      </c>
    </row>
    <row r="181" spans="1:18" ht="163.5" customHeight="1">
      <c r="A181" s="86">
        <v>174</v>
      </c>
      <c r="B181" s="221"/>
      <c r="C181" s="66" t="s">
        <v>650</v>
      </c>
      <c r="D181" s="65" t="s">
        <v>662</v>
      </c>
      <c r="E181" s="65" t="s">
        <v>660</v>
      </c>
      <c r="F181" s="78"/>
      <c r="G181" s="68">
        <v>42444</v>
      </c>
      <c r="H181" s="70">
        <v>3</v>
      </c>
      <c r="I181" s="69">
        <v>5</v>
      </c>
      <c r="J181" s="70">
        <f t="shared" si="26"/>
        <v>15</v>
      </c>
      <c r="K181" s="71" t="str">
        <f t="shared" si="27"/>
        <v>Dikkate Değer Risk</v>
      </c>
      <c r="L181" s="70">
        <v>1</v>
      </c>
      <c r="M181" s="69">
        <v>5</v>
      </c>
      <c r="N181" s="70">
        <f t="shared" si="28"/>
        <v>5</v>
      </c>
      <c r="O181" s="71" t="str">
        <f t="shared" si="29"/>
        <v>Kabul Edilebilir Risk</v>
      </c>
      <c r="P181" s="79" t="s">
        <v>661</v>
      </c>
      <c r="Q181" s="73" t="s">
        <v>1000</v>
      </c>
      <c r="R181" s="74" t="s">
        <v>997</v>
      </c>
    </row>
    <row r="182" spans="1:18" ht="163.5" customHeight="1">
      <c r="A182" s="86">
        <v>175</v>
      </c>
      <c r="B182" s="214" t="s">
        <v>982</v>
      </c>
      <c r="C182" s="81" t="s">
        <v>854</v>
      </c>
      <c r="D182" s="81" t="s">
        <v>862</v>
      </c>
      <c r="E182" s="81" t="s">
        <v>871</v>
      </c>
      <c r="F182" s="78"/>
      <c r="G182" s="68">
        <v>42444</v>
      </c>
      <c r="H182" s="70">
        <v>3</v>
      </c>
      <c r="I182" s="69">
        <v>3</v>
      </c>
      <c r="J182" s="70">
        <f t="shared" ref="J182:J193" si="30">H182*I182</f>
        <v>9</v>
      </c>
      <c r="K182" s="71" t="str">
        <f t="shared" ref="K182:K193" si="31">IF(J182&gt;15,"Kabul Edilemez Risk",IF(J182&gt;7,"Dikkate Değer Risk",IF(J182&lt;=6,"Kabul Edilebilir Risk")))</f>
        <v>Dikkate Değer Risk</v>
      </c>
      <c r="L182" s="70">
        <v>1</v>
      </c>
      <c r="M182" s="69">
        <v>3</v>
      </c>
      <c r="N182" s="70">
        <f t="shared" ref="N182:N193" si="32">L182*M182</f>
        <v>3</v>
      </c>
      <c r="O182" s="71" t="str">
        <f t="shared" ref="O182:O193" si="33">IF(N182&gt;15,"Kabul Edilemez Risk",IF(N182&gt;7,"Dikkate Değer Risk",IF(N182&lt;=6,"Kabul Edilebilir Risk")))</f>
        <v>Kabul Edilebilir Risk</v>
      </c>
      <c r="P182" s="79" t="s">
        <v>874</v>
      </c>
      <c r="Q182" s="73" t="s">
        <v>1000</v>
      </c>
      <c r="R182" s="74" t="s">
        <v>998</v>
      </c>
    </row>
    <row r="183" spans="1:18" ht="163.5" customHeight="1">
      <c r="A183" s="86">
        <v>176</v>
      </c>
      <c r="B183" s="242"/>
      <c r="C183" s="81" t="s">
        <v>855</v>
      </c>
      <c r="D183" s="81" t="s">
        <v>863</v>
      </c>
      <c r="E183" s="81" t="s">
        <v>872</v>
      </c>
      <c r="F183" s="78"/>
      <c r="G183" s="68">
        <v>42444</v>
      </c>
      <c r="H183" s="70">
        <v>3</v>
      </c>
      <c r="I183" s="69">
        <v>3</v>
      </c>
      <c r="J183" s="70">
        <f t="shared" si="30"/>
        <v>9</v>
      </c>
      <c r="K183" s="71" t="str">
        <f t="shared" si="31"/>
        <v>Dikkate Değer Risk</v>
      </c>
      <c r="L183" s="70">
        <v>1</v>
      </c>
      <c r="M183" s="69">
        <v>3</v>
      </c>
      <c r="N183" s="70">
        <f t="shared" si="32"/>
        <v>3</v>
      </c>
      <c r="O183" s="71" t="str">
        <f t="shared" si="33"/>
        <v>Kabul Edilebilir Risk</v>
      </c>
      <c r="P183" s="79" t="s">
        <v>875</v>
      </c>
      <c r="Q183" s="73" t="s">
        <v>1000</v>
      </c>
      <c r="R183" s="74" t="s">
        <v>998</v>
      </c>
    </row>
    <row r="184" spans="1:18" ht="163.5" customHeight="1">
      <c r="A184" s="86">
        <v>177</v>
      </c>
      <c r="B184" s="242"/>
      <c r="C184" s="81" t="s">
        <v>856</v>
      </c>
      <c r="D184" s="81" t="s">
        <v>864</v>
      </c>
      <c r="E184" s="81" t="s">
        <v>873</v>
      </c>
      <c r="F184" s="78"/>
      <c r="G184" s="68">
        <v>42444</v>
      </c>
      <c r="H184" s="70">
        <v>3</v>
      </c>
      <c r="I184" s="69">
        <v>3</v>
      </c>
      <c r="J184" s="70">
        <f t="shared" si="30"/>
        <v>9</v>
      </c>
      <c r="K184" s="71" t="str">
        <f t="shared" si="31"/>
        <v>Dikkate Değer Risk</v>
      </c>
      <c r="L184" s="70">
        <v>1</v>
      </c>
      <c r="M184" s="69">
        <v>3</v>
      </c>
      <c r="N184" s="70">
        <f t="shared" si="32"/>
        <v>3</v>
      </c>
      <c r="O184" s="71" t="str">
        <f t="shared" si="33"/>
        <v>Kabul Edilebilir Risk</v>
      </c>
      <c r="P184" s="79" t="s">
        <v>876</v>
      </c>
      <c r="Q184" s="73" t="s">
        <v>1000</v>
      </c>
      <c r="R184" s="74" t="s">
        <v>998</v>
      </c>
    </row>
    <row r="185" spans="1:18" ht="163.5" customHeight="1">
      <c r="A185" s="86">
        <v>178</v>
      </c>
      <c r="B185" s="242"/>
      <c r="C185" s="81" t="s">
        <v>855</v>
      </c>
      <c r="D185" s="81" t="s">
        <v>865</v>
      </c>
      <c r="E185" s="81" t="s">
        <v>819</v>
      </c>
      <c r="F185" s="78"/>
      <c r="G185" s="68">
        <v>42444</v>
      </c>
      <c r="H185" s="70">
        <v>3</v>
      </c>
      <c r="I185" s="69">
        <v>3</v>
      </c>
      <c r="J185" s="70">
        <f t="shared" si="30"/>
        <v>9</v>
      </c>
      <c r="K185" s="71" t="str">
        <f t="shared" si="31"/>
        <v>Dikkate Değer Risk</v>
      </c>
      <c r="L185" s="70">
        <v>1</v>
      </c>
      <c r="M185" s="69">
        <v>3</v>
      </c>
      <c r="N185" s="70">
        <f t="shared" si="32"/>
        <v>3</v>
      </c>
      <c r="O185" s="71" t="str">
        <f t="shared" si="33"/>
        <v>Kabul Edilebilir Risk</v>
      </c>
      <c r="P185" s="79" t="s">
        <v>877</v>
      </c>
      <c r="Q185" s="73" t="s">
        <v>1000</v>
      </c>
      <c r="R185" s="74" t="s">
        <v>998</v>
      </c>
    </row>
    <row r="186" spans="1:18" ht="163.5" customHeight="1">
      <c r="A186" s="86">
        <v>179</v>
      </c>
      <c r="B186" s="242"/>
      <c r="C186" s="81" t="s">
        <v>801</v>
      </c>
      <c r="D186" s="81" t="s">
        <v>810</v>
      </c>
      <c r="E186" s="81" t="s">
        <v>819</v>
      </c>
      <c r="F186" s="78"/>
      <c r="G186" s="68">
        <v>42444</v>
      </c>
      <c r="H186" s="70">
        <v>3</v>
      </c>
      <c r="I186" s="69">
        <v>3</v>
      </c>
      <c r="J186" s="70">
        <f t="shared" si="30"/>
        <v>9</v>
      </c>
      <c r="K186" s="71" t="str">
        <f t="shared" si="31"/>
        <v>Dikkate Değer Risk</v>
      </c>
      <c r="L186" s="70">
        <v>1</v>
      </c>
      <c r="M186" s="69">
        <v>3</v>
      </c>
      <c r="N186" s="70">
        <f t="shared" si="32"/>
        <v>3</v>
      </c>
      <c r="O186" s="71" t="str">
        <f t="shared" si="33"/>
        <v>Kabul Edilebilir Risk</v>
      </c>
      <c r="P186" s="79" t="s">
        <v>878</v>
      </c>
      <c r="Q186" s="73" t="s">
        <v>1000</v>
      </c>
      <c r="R186" s="74" t="s">
        <v>998</v>
      </c>
    </row>
    <row r="187" spans="1:18" ht="163.5" customHeight="1">
      <c r="A187" s="86">
        <v>180</v>
      </c>
      <c r="B187" s="242"/>
      <c r="C187" s="81" t="s">
        <v>857</v>
      </c>
      <c r="D187" s="81" t="s">
        <v>866</v>
      </c>
      <c r="E187" s="81" t="s">
        <v>549</v>
      </c>
      <c r="F187" s="78"/>
      <c r="G187" s="68">
        <v>42444</v>
      </c>
      <c r="H187" s="70">
        <v>4</v>
      </c>
      <c r="I187" s="69">
        <v>4</v>
      </c>
      <c r="J187" s="70">
        <f t="shared" si="30"/>
        <v>16</v>
      </c>
      <c r="K187" s="71" t="str">
        <f t="shared" si="31"/>
        <v>Kabul Edilemez Risk</v>
      </c>
      <c r="L187" s="70">
        <v>1</v>
      </c>
      <c r="M187" s="69">
        <v>4</v>
      </c>
      <c r="N187" s="70">
        <f t="shared" si="32"/>
        <v>4</v>
      </c>
      <c r="O187" s="71" t="str">
        <f t="shared" si="33"/>
        <v>Kabul Edilebilir Risk</v>
      </c>
      <c r="P187" s="79" t="s">
        <v>879</v>
      </c>
      <c r="Q187" s="73" t="s">
        <v>1000</v>
      </c>
      <c r="R187" s="74" t="s">
        <v>997</v>
      </c>
    </row>
    <row r="188" spans="1:18" ht="163.5" customHeight="1">
      <c r="A188" s="86">
        <v>181</v>
      </c>
      <c r="B188" s="242"/>
      <c r="C188" s="81" t="s">
        <v>858</v>
      </c>
      <c r="D188" s="81" t="s">
        <v>867</v>
      </c>
      <c r="E188" s="81" t="s">
        <v>532</v>
      </c>
      <c r="F188" s="78"/>
      <c r="G188" s="68">
        <v>42444</v>
      </c>
      <c r="H188" s="70">
        <v>3</v>
      </c>
      <c r="I188" s="69">
        <v>4</v>
      </c>
      <c r="J188" s="70">
        <f t="shared" si="30"/>
        <v>12</v>
      </c>
      <c r="K188" s="71" t="str">
        <f t="shared" si="31"/>
        <v>Dikkate Değer Risk</v>
      </c>
      <c r="L188" s="70">
        <v>1</v>
      </c>
      <c r="M188" s="69">
        <v>4</v>
      </c>
      <c r="N188" s="70">
        <f t="shared" si="32"/>
        <v>4</v>
      </c>
      <c r="O188" s="71" t="str">
        <f t="shared" si="33"/>
        <v>Kabul Edilebilir Risk</v>
      </c>
      <c r="P188" s="79" t="s">
        <v>880</v>
      </c>
      <c r="Q188" s="73" t="s">
        <v>1000</v>
      </c>
      <c r="R188" s="74" t="s">
        <v>998</v>
      </c>
    </row>
    <row r="189" spans="1:18" ht="163.5" customHeight="1">
      <c r="A189" s="86">
        <v>182</v>
      </c>
      <c r="B189" s="242"/>
      <c r="C189" s="81" t="s">
        <v>859</v>
      </c>
      <c r="D189" s="81" t="s">
        <v>868</v>
      </c>
      <c r="E189" s="81" t="s">
        <v>820</v>
      </c>
      <c r="F189" s="78"/>
      <c r="G189" s="68">
        <v>42444</v>
      </c>
      <c r="H189" s="70">
        <v>3</v>
      </c>
      <c r="I189" s="69">
        <v>2</v>
      </c>
      <c r="J189" s="70">
        <f t="shared" si="30"/>
        <v>6</v>
      </c>
      <c r="K189" s="71" t="str">
        <f t="shared" si="31"/>
        <v>Kabul Edilebilir Risk</v>
      </c>
      <c r="L189" s="70">
        <v>1</v>
      </c>
      <c r="M189" s="69">
        <v>2</v>
      </c>
      <c r="N189" s="70">
        <f t="shared" si="32"/>
        <v>2</v>
      </c>
      <c r="O189" s="71" t="str">
        <f t="shared" si="33"/>
        <v>Kabul Edilebilir Risk</v>
      </c>
      <c r="P189" s="79" t="s">
        <v>881</v>
      </c>
      <c r="Q189" s="73" t="s">
        <v>1000</v>
      </c>
      <c r="R189" s="74" t="s">
        <v>999</v>
      </c>
    </row>
    <row r="190" spans="1:18" ht="163.5" customHeight="1">
      <c r="A190" s="86">
        <v>183</v>
      </c>
      <c r="B190" s="242"/>
      <c r="C190" s="81" t="s">
        <v>860</v>
      </c>
      <c r="D190" s="81" t="s">
        <v>869</v>
      </c>
      <c r="E190" s="81" t="s">
        <v>821</v>
      </c>
      <c r="F190" s="78"/>
      <c r="G190" s="68">
        <v>42444</v>
      </c>
      <c r="H190" s="70">
        <v>4</v>
      </c>
      <c r="I190" s="69">
        <v>3</v>
      </c>
      <c r="J190" s="70">
        <f t="shared" si="30"/>
        <v>12</v>
      </c>
      <c r="K190" s="71" t="str">
        <f t="shared" si="31"/>
        <v>Dikkate Değer Risk</v>
      </c>
      <c r="L190" s="70">
        <v>1</v>
      </c>
      <c r="M190" s="69">
        <v>3</v>
      </c>
      <c r="N190" s="70">
        <f t="shared" si="32"/>
        <v>3</v>
      </c>
      <c r="O190" s="71" t="str">
        <f t="shared" si="33"/>
        <v>Kabul Edilebilir Risk</v>
      </c>
      <c r="P190" s="79" t="s">
        <v>826</v>
      </c>
      <c r="Q190" s="73" t="s">
        <v>1000</v>
      </c>
      <c r="R190" s="74" t="s">
        <v>998</v>
      </c>
    </row>
    <row r="191" spans="1:18" ht="163.5" customHeight="1">
      <c r="A191" s="86">
        <v>184</v>
      </c>
      <c r="B191" s="242"/>
      <c r="C191" s="81" t="s">
        <v>804</v>
      </c>
      <c r="D191" s="81" t="s">
        <v>813</v>
      </c>
      <c r="E191" s="81" t="s">
        <v>549</v>
      </c>
      <c r="F191" s="78"/>
      <c r="G191" s="68">
        <v>42444</v>
      </c>
      <c r="H191" s="70">
        <v>4</v>
      </c>
      <c r="I191" s="69">
        <v>4</v>
      </c>
      <c r="J191" s="70">
        <f>H191*I191</f>
        <v>16</v>
      </c>
      <c r="K191" s="71" t="str">
        <f t="shared" si="31"/>
        <v>Kabul Edilemez Risk</v>
      </c>
      <c r="L191" s="70">
        <v>1</v>
      </c>
      <c r="M191" s="69">
        <v>4</v>
      </c>
      <c r="N191" s="70">
        <f t="shared" si="32"/>
        <v>4</v>
      </c>
      <c r="O191" s="71" t="str">
        <f t="shared" si="33"/>
        <v>Kabul Edilebilir Risk</v>
      </c>
      <c r="P191" s="79" t="s">
        <v>827</v>
      </c>
      <c r="Q191" s="73" t="s">
        <v>1000</v>
      </c>
      <c r="R191" s="74" t="s">
        <v>997</v>
      </c>
    </row>
    <row r="192" spans="1:18" ht="163.5" customHeight="1">
      <c r="A192" s="86">
        <v>185</v>
      </c>
      <c r="B192" s="242"/>
      <c r="C192" s="81" t="s">
        <v>804</v>
      </c>
      <c r="D192" s="81" t="s">
        <v>814</v>
      </c>
      <c r="E192" s="81" t="s">
        <v>549</v>
      </c>
      <c r="F192" s="78"/>
      <c r="G192" s="68">
        <v>42444</v>
      </c>
      <c r="H192" s="70">
        <v>2</v>
      </c>
      <c r="I192" s="69">
        <v>4</v>
      </c>
      <c r="J192" s="70">
        <f t="shared" si="30"/>
        <v>8</v>
      </c>
      <c r="K192" s="71" t="str">
        <f t="shared" si="31"/>
        <v>Dikkate Değer Risk</v>
      </c>
      <c r="L192" s="70">
        <v>1</v>
      </c>
      <c r="M192" s="69">
        <v>4</v>
      </c>
      <c r="N192" s="70">
        <f t="shared" si="32"/>
        <v>4</v>
      </c>
      <c r="O192" s="71" t="str">
        <f t="shared" si="33"/>
        <v>Kabul Edilebilir Risk</v>
      </c>
      <c r="P192" s="79" t="s">
        <v>828</v>
      </c>
      <c r="Q192" s="73" t="s">
        <v>1000</v>
      </c>
      <c r="R192" s="74" t="s">
        <v>998</v>
      </c>
    </row>
    <row r="193" spans="1:18" ht="163.5" customHeight="1">
      <c r="A193" s="86">
        <v>186</v>
      </c>
      <c r="B193" s="242"/>
      <c r="C193" s="81" t="s">
        <v>861</v>
      </c>
      <c r="D193" s="81" t="s">
        <v>870</v>
      </c>
      <c r="E193" s="81" t="s">
        <v>519</v>
      </c>
      <c r="F193" s="78"/>
      <c r="G193" s="68">
        <v>42444</v>
      </c>
      <c r="H193" s="70">
        <v>2</v>
      </c>
      <c r="I193" s="69">
        <v>4</v>
      </c>
      <c r="J193" s="70">
        <f t="shared" si="30"/>
        <v>8</v>
      </c>
      <c r="K193" s="71" t="str">
        <f t="shared" si="31"/>
        <v>Dikkate Değer Risk</v>
      </c>
      <c r="L193" s="70">
        <v>1</v>
      </c>
      <c r="M193" s="69">
        <v>4</v>
      </c>
      <c r="N193" s="70">
        <f t="shared" si="32"/>
        <v>4</v>
      </c>
      <c r="O193" s="71" t="str">
        <f t="shared" si="33"/>
        <v>Kabul Edilebilir Risk</v>
      </c>
      <c r="P193" s="79" t="s">
        <v>829</v>
      </c>
      <c r="Q193" s="73" t="s">
        <v>1000</v>
      </c>
      <c r="R193" s="74" t="s">
        <v>998</v>
      </c>
    </row>
    <row r="194" spans="1:18" ht="163.5" customHeight="1">
      <c r="A194" s="86">
        <v>187</v>
      </c>
      <c r="B194" s="214" t="s">
        <v>983</v>
      </c>
      <c r="C194" s="81" t="s">
        <v>882</v>
      </c>
      <c r="D194" s="81" t="s">
        <v>886</v>
      </c>
      <c r="E194" s="81" t="s">
        <v>549</v>
      </c>
      <c r="F194" s="78"/>
      <c r="G194" s="68">
        <v>42444</v>
      </c>
      <c r="H194" s="70">
        <v>3</v>
      </c>
      <c r="I194" s="69">
        <v>5</v>
      </c>
      <c r="J194" s="70">
        <f t="shared" ref="J194:J225" si="34">H194*I194</f>
        <v>15</v>
      </c>
      <c r="K194" s="71" t="str">
        <f t="shared" ref="K194:K225" si="35">IF(J194&gt;15,"Kabul Edilemez Risk",IF(J194&gt;7,"Dikkate Değer Risk",IF(J194&lt;=6,"Kabul Edilebilir Risk")))</f>
        <v>Dikkate Değer Risk</v>
      </c>
      <c r="L194" s="70">
        <v>1</v>
      </c>
      <c r="M194" s="69">
        <v>5</v>
      </c>
      <c r="N194" s="70">
        <f t="shared" ref="N194:N225" si="36">L194*M194</f>
        <v>5</v>
      </c>
      <c r="O194" s="71" t="str">
        <f t="shared" ref="O194:O225" si="37">IF(N194&gt;15,"Kabul Edilemez Risk",IF(N194&gt;7,"Dikkate Değer Risk",IF(N194&lt;=6,"Kabul Edilebilir Risk")))</f>
        <v>Kabul Edilebilir Risk</v>
      </c>
      <c r="P194" s="79" t="s">
        <v>890</v>
      </c>
      <c r="Q194" s="73" t="s">
        <v>1000</v>
      </c>
      <c r="R194" s="74" t="s">
        <v>997</v>
      </c>
    </row>
    <row r="195" spans="1:18" ht="163.5" customHeight="1">
      <c r="A195" s="86">
        <v>188</v>
      </c>
      <c r="B195" s="214"/>
      <c r="C195" s="81" t="s">
        <v>883</v>
      </c>
      <c r="D195" s="81" t="s">
        <v>887</v>
      </c>
      <c r="E195" s="81" t="s">
        <v>549</v>
      </c>
      <c r="F195" s="78"/>
      <c r="G195" s="68">
        <v>42444</v>
      </c>
      <c r="H195" s="70">
        <v>3</v>
      </c>
      <c r="I195" s="69">
        <v>4</v>
      </c>
      <c r="J195" s="70">
        <f t="shared" si="34"/>
        <v>12</v>
      </c>
      <c r="K195" s="71" t="str">
        <f t="shared" si="35"/>
        <v>Dikkate Değer Risk</v>
      </c>
      <c r="L195" s="70">
        <v>1</v>
      </c>
      <c r="M195" s="69">
        <v>4</v>
      </c>
      <c r="N195" s="70">
        <f t="shared" si="36"/>
        <v>4</v>
      </c>
      <c r="O195" s="71" t="str">
        <f t="shared" si="37"/>
        <v>Kabul Edilebilir Risk</v>
      </c>
      <c r="P195" s="79" t="s">
        <v>891</v>
      </c>
      <c r="Q195" s="73" t="s">
        <v>1000</v>
      </c>
      <c r="R195" s="74" t="s">
        <v>998</v>
      </c>
    </row>
    <row r="196" spans="1:18" ht="163.5" customHeight="1">
      <c r="A196" s="86">
        <v>189</v>
      </c>
      <c r="B196" s="214"/>
      <c r="C196" s="81" t="s">
        <v>884</v>
      </c>
      <c r="D196" s="81" t="s">
        <v>888</v>
      </c>
      <c r="E196" s="81" t="s">
        <v>549</v>
      </c>
      <c r="F196" s="78"/>
      <c r="G196" s="68">
        <v>42444</v>
      </c>
      <c r="H196" s="70">
        <v>3</v>
      </c>
      <c r="I196" s="69">
        <v>3</v>
      </c>
      <c r="J196" s="70">
        <f t="shared" si="34"/>
        <v>9</v>
      </c>
      <c r="K196" s="71" t="str">
        <f t="shared" si="35"/>
        <v>Dikkate Değer Risk</v>
      </c>
      <c r="L196" s="70">
        <v>1</v>
      </c>
      <c r="M196" s="69">
        <v>3</v>
      </c>
      <c r="N196" s="70">
        <f t="shared" si="36"/>
        <v>3</v>
      </c>
      <c r="O196" s="71" t="str">
        <f t="shared" si="37"/>
        <v>Kabul Edilebilir Risk</v>
      </c>
      <c r="P196" s="79" t="s">
        <v>892</v>
      </c>
      <c r="Q196" s="73" t="s">
        <v>1000</v>
      </c>
      <c r="R196" s="74" t="s">
        <v>998</v>
      </c>
    </row>
    <row r="197" spans="1:18" ht="163.5" customHeight="1">
      <c r="A197" s="86">
        <v>190</v>
      </c>
      <c r="B197" s="214"/>
      <c r="C197" s="81" t="s">
        <v>885</v>
      </c>
      <c r="D197" s="81" t="s">
        <v>889</v>
      </c>
      <c r="E197" s="81" t="s">
        <v>512</v>
      </c>
      <c r="F197" s="78"/>
      <c r="G197" s="68">
        <v>42444</v>
      </c>
      <c r="H197" s="70">
        <v>5</v>
      </c>
      <c r="I197" s="69">
        <v>3</v>
      </c>
      <c r="J197" s="70">
        <f t="shared" si="34"/>
        <v>15</v>
      </c>
      <c r="K197" s="71" t="str">
        <f t="shared" si="35"/>
        <v>Dikkate Değer Risk</v>
      </c>
      <c r="L197" s="70">
        <v>2</v>
      </c>
      <c r="M197" s="69">
        <v>3</v>
      </c>
      <c r="N197" s="70">
        <f t="shared" si="36"/>
        <v>6</v>
      </c>
      <c r="O197" s="71" t="str">
        <f t="shared" si="37"/>
        <v>Kabul Edilebilir Risk</v>
      </c>
      <c r="P197" s="79" t="s">
        <v>893</v>
      </c>
      <c r="Q197" s="73" t="s">
        <v>1000</v>
      </c>
      <c r="R197" s="74" t="s">
        <v>997</v>
      </c>
    </row>
    <row r="198" spans="1:18" ht="99.95" customHeight="1">
      <c r="A198" s="86">
        <v>191</v>
      </c>
      <c r="B198" s="214" t="s">
        <v>509</v>
      </c>
      <c r="C198" s="66" t="s">
        <v>364</v>
      </c>
      <c r="D198" s="65" t="s">
        <v>365</v>
      </c>
      <c r="E198" s="65" t="s">
        <v>28</v>
      </c>
      <c r="F198" s="78" t="s">
        <v>366</v>
      </c>
      <c r="G198" s="68">
        <v>42444</v>
      </c>
      <c r="H198" s="70">
        <v>5</v>
      </c>
      <c r="I198" s="69">
        <v>4</v>
      </c>
      <c r="J198" s="70">
        <f t="shared" si="34"/>
        <v>20</v>
      </c>
      <c r="K198" s="71" t="str">
        <f t="shared" si="35"/>
        <v>Kabul Edilemez Risk</v>
      </c>
      <c r="L198" s="70">
        <v>1</v>
      </c>
      <c r="M198" s="69">
        <v>4</v>
      </c>
      <c r="N198" s="70">
        <f t="shared" si="36"/>
        <v>4</v>
      </c>
      <c r="O198" s="71" t="str">
        <f t="shared" si="37"/>
        <v>Kabul Edilebilir Risk</v>
      </c>
      <c r="P198" s="72" t="s">
        <v>894</v>
      </c>
      <c r="Q198" s="73" t="s">
        <v>1000</v>
      </c>
      <c r="R198" s="74" t="s">
        <v>997</v>
      </c>
    </row>
    <row r="199" spans="1:18" ht="99.95" customHeight="1">
      <c r="A199" s="86">
        <v>192</v>
      </c>
      <c r="B199" s="221"/>
      <c r="C199" s="66" t="s">
        <v>367</v>
      </c>
      <c r="D199" s="65" t="s">
        <v>368</v>
      </c>
      <c r="E199" s="65" t="s">
        <v>28</v>
      </c>
      <c r="F199" s="78"/>
      <c r="G199" s="68">
        <v>42444</v>
      </c>
      <c r="H199" s="70">
        <v>3</v>
      </c>
      <c r="I199" s="69">
        <v>5</v>
      </c>
      <c r="J199" s="70">
        <f t="shared" si="34"/>
        <v>15</v>
      </c>
      <c r="K199" s="71" t="str">
        <f t="shared" si="35"/>
        <v>Dikkate Değer Risk</v>
      </c>
      <c r="L199" s="70">
        <v>2</v>
      </c>
      <c r="M199" s="69">
        <v>5</v>
      </c>
      <c r="N199" s="70">
        <f t="shared" si="36"/>
        <v>10</v>
      </c>
      <c r="O199" s="71" t="str">
        <f t="shared" si="37"/>
        <v>Dikkate Değer Risk</v>
      </c>
      <c r="P199" s="72" t="s">
        <v>369</v>
      </c>
      <c r="Q199" s="73" t="s">
        <v>1000</v>
      </c>
      <c r="R199" s="74" t="s">
        <v>997</v>
      </c>
    </row>
    <row r="200" spans="1:18" ht="114.75" customHeight="1">
      <c r="A200" s="86">
        <v>193</v>
      </c>
      <c r="B200" s="221"/>
      <c r="C200" s="66" t="s">
        <v>989</v>
      </c>
      <c r="D200" s="65" t="s">
        <v>370</v>
      </c>
      <c r="E200" s="65" t="s">
        <v>28</v>
      </c>
      <c r="F200" s="78"/>
      <c r="G200" s="68">
        <v>42444</v>
      </c>
      <c r="H200" s="70">
        <v>4</v>
      </c>
      <c r="I200" s="69">
        <v>4</v>
      </c>
      <c r="J200" s="70">
        <f t="shared" si="34"/>
        <v>16</v>
      </c>
      <c r="K200" s="71" t="str">
        <f t="shared" si="35"/>
        <v>Kabul Edilemez Risk</v>
      </c>
      <c r="L200" s="70">
        <v>1</v>
      </c>
      <c r="M200" s="69">
        <v>4</v>
      </c>
      <c r="N200" s="70">
        <f t="shared" si="36"/>
        <v>4</v>
      </c>
      <c r="O200" s="71" t="str">
        <f t="shared" si="37"/>
        <v>Kabul Edilebilir Risk</v>
      </c>
      <c r="P200" s="72" t="s">
        <v>151</v>
      </c>
      <c r="Q200" s="73" t="s">
        <v>1000</v>
      </c>
      <c r="R200" s="74" t="s">
        <v>997</v>
      </c>
    </row>
    <row r="201" spans="1:18" ht="99.95" customHeight="1">
      <c r="A201" s="86">
        <v>194</v>
      </c>
      <c r="B201" s="221"/>
      <c r="C201" s="66" t="s">
        <v>371</v>
      </c>
      <c r="D201" s="65" t="s">
        <v>372</v>
      </c>
      <c r="E201" s="65" t="s">
        <v>28</v>
      </c>
      <c r="F201" s="78"/>
      <c r="G201" s="68">
        <v>42444</v>
      </c>
      <c r="H201" s="70">
        <v>4</v>
      </c>
      <c r="I201" s="69">
        <v>4</v>
      </c>
      <c r="J201" s="70">
        <f t="shared" si="34"/>
        <v>16</v>
      </c>
      <c r="K201" s="71" t="str">
        <f t="shared" si="35"/>
        <v>Kabul Edilemez Risk</v>
      </c>
      <c r="L201" s="70">
        <v>2</v>
      </c>
      <c r="M201" s="69">
        <v>4</v>
      </c>
      <c r="N201" s="70">
        <f t="shared" si="36"/>
        <v>8</v>
      </c>
      <c r="O201" s="71" t="str">
        <f t="shared" si="37"/>
        <v>Dikkate Değer Risk</v>
      </c>
      <c r="P201" s="72" t="s">
        <v>151</v>
      </c>
      <c r="Q201" s="73" t="s">
        <v>1000</v>
      </c>
      <c r="R201" s="74" t="s">
        <v>997</v>
      </c>
    </row>
    <row r="202" spans="1:18" ht="99.95" customHeight="1">
      <c r="A202" s="86">
        <v>195</v>
      </c>
      <c r="B202" s="221"/>
      <c r="C202" s="66" t="s">
        <v>373</v>
      </c>
      <c r="D202" s="65" t="s">
        <v>374</v>
      </c>
      <c r="E202" s="65" t="s">
        <v>38</v>
      </c>
      <c r="F202" s="78"/>
      <c r="G202" s="68">
        <v>42444</v>
      </c>
      <c r="H202" s="70">
        <v>4</v>
      </c>
      <c r="I202" s="69">
        <v>5</v>
      </c>
      <c r="J202" s="70">
        <f t="shared" si="34"/>
        <v>20</v>
      </c>
      <c r="K202" s="71" t="str">
        <f t="shared" si="35"/>
        <v>Kabul Edilemez Risk</v>
      </c>
      <c r="L202" s="70">
        <v>2</v>
      </c>
      <c r="M202" s="69">
        <v>5</v>
      </c>
      <c r="N202" s="70">
        <f t="shared" si="36"/>
        <v>10</v>
      </c>
      <c r="O202" s="71" t="str">
        <f t="shared" si="37"/>
        <v>Dikkate Değer Risk</v>
      </c>
      <c r="P202" s="72" t="s">
        <v>375</v>
      </c>
      <c r="Q202" s="73" t="s">
        <v>1000</v>
      </c>
      <c r="R202" s="74" t="s">
        <v>997</v>
      </c>
    </row>
    <row r="203" spans="1:18" ht="99.95" customHeight="1">
      <c r="A203" s="86">
        <v>196</v>
      </c>
      <c r="B203" s="221"/>
      <c r="C203" s="66" t="s">
        <v>63</v>
      </c>
      <c r="D203" s="65" t="s">
        <v>376</v>
      </c>
      <c r="E203" s="65" t="s">
        <v>38</v>
      </c>
      <c r="F203" s="78" t="s">
        <v>377</v>
      </c>
      <c r="G203" s="68">
        <v>42444</v>
      </c>
      <c r="H203" s="70">
        <v>2</v>
      </c>
      <c r="I203" s="69">
        <v>4</v>
      </c>
      <c r="J203" s="70">
        <f t="shared" si="34"/>
        <v>8</v>
      </c>
      <c r="K203" s="71" t="str">
        <f t="shared" si="35"/>
        <v>Dikkate Değer Risk</v>
      </c>
      <c r="L203" s="70">
        <v>1</v>
      </c>
      <c r="M203" s="69">
        <v>4</v>
      </c>
      <c r="N203" s="70">
        <f t="shared" si="36"/>
        <v>4</v>
      </c>
      <c r="O203" s="71" t="str">
        <f t="shared" si="37"/>
        <v>Kabul Edilebilir Risk</v>
      </c>
      <c r="P203" s="72" t="s">
        <v>990</v>
      </c>
      <c r="Q203" s="73" t="s">
        <v>1000</v>
      </c>
      <c r="R203" s="74" t="s">
        <v>998</v>
      </c>
    </row>
    <row r="204" spans="1:18" ht="99.95" customHeight="1">
      <c r="A204" s="86">
        <v>197</v>
      </c>
      <c r="B204" s="221"/>
      <c r="C204" s="66" t="s">
        <v>378</v>
      </c>
      <c r="D204" s="65" t="s">
        <v>379</v>
      </c>
      <c r="E204" s="65" t="s">
        <v>28</v>
      </c>
      <c r="F204" s="78"/>
      <c r="G204" s="68">
        <v>42444</v>
      </c>
      <c r="H204" s="70">
        <v>3</v>
      </c>
      <c r="I204" s="69">
        <v>4</v>
      </c>
      <c r="J204" s="70">
        <f t="shared" si="34"/>
        <v>12</v>
      </c>
      <c r="K204" s="71" t="str">
        <f t="shared" si="35"/>
        <v>Dikkate Değer Risk</v>
      </c>
      <c r="L204" s="70">
        <v>1</v>
      </c>
      <c r="M204" s="69">
        <v>4</v>
      </c>
      <c r="N204" s="70">
        <f t="shared" si="36"/>
        <v>4</v>
      </c>
      <c r="O204" s="71" t="str">
        <f t="shared" si="37"/>
        <v>Kabul Edilebilir Risk</v>
      </c>
      <c r="P204" s="72" t="s">
        <v>380</v>
      </c>
      <c r="Q204" s="73" t="s">
        <v>1000</v>
      </c>
      <c r="R204" s="74" t="s">
        <v>998</v>
      </c>
    </row>
    <row r="205" spans="1:18" ht="99.95" customHeight="1">
      <c r="A205" s="86">
        <v>198</v>
      </c>
      <c r="B205" s="221"/>
      <c r="C205" s="66" t="s">
        <v>381</v>
      </c>
      <c r="D205" s="65" t="s">
        <v>382</v>
      </c>
      <c r="E205" s="65" t="s">
        <v>28</v>
      </c>
      <c r="F205" s="78"/>
      <c r="G205" s="68">
        <v>42444</v>
      </c>
      <c r="H205" s="70">
        <v>4</v>
      </c>
      <c r="I205" s="69">
        <v>4</v>
      </c>
      <c r="J205" s="70">
        <f t="shared" si="34"/>
        <v>16</v>
      </c>
      <c r="K205" s="71" t="str">
        <f t="shared" si="35"/>
        <v>Kabul Edilemez Risk</v>
      </c>
      <c r="L205" s="70">
        <v>1</v>
      </c>
      <c r="M205" s="69">
        <v>4</v>
      </c>
      <c r="N205" s="70">
        <f t="shared" si="36"/>
        <v>4</v>
      </c>
      <c r="O205" s="71" t="str">
        <f t="shared" si="37"/>
        <v>Kabul Edilebilir Risk</v>
      </c>
      <c r="P205" s="72" t="s">
        <v>383</v>
      </c>
      <c r="Q205" s="73" t="s">
        <v>1000</v>
      </c>
      <c r="R205" s="74" t="s">
        <v>997</v>
      </c>
    </row>
    <row r="206" spans="1:18" ht="99.95" customHeight="1">
      <c r="A206" s="86">
        <v>199</v>
      </c>
      <c r="B206" s="221"/>
      <c r="C206" s="66" t="s">
        <v>384</v>
      </c>
      <c r="D206" s="65" t="s">
        <v>385</v>
      </c>
      <c r="E206" s="65" t="s">
        <v>28</v>
      </c>
      <c r="F206" s="78"/>
      <c r="G206" s="68">
        <v>42444</v>
      </c>
      <c r="H206" s="70">
        <v>3</v>
      </c>
      <c r="I206" s="69">
        <v>3</v>
      </c>
      <c r="J206" s="70">
        <f t="shared" si="34"/>
        <v>9</v>
      </c>
      <c r="K206" s="71" t="str">
        <f t="shared" si="35"/>
        <v>Dikkate Değer Risk</v>
      </c>
      <c r="L206" s="70">
        <v>1</v>
      </c>
      <c r="M206" s="69">
        <v>3</v>
      </c>
      <c r="N206" s="70">
        <f t="shared" si="36"/>
        <v>3</v>
      </c>
      <c r="O206" s="71" t="str">
        <f t="shared" si="37"/>
        <v>Kabul Edilebilir Risk</v>
      </c>
      <c r="P206" s="72" t="s">
        <v>386</v>
      </c>
      <c r="Q206" s="73" t="s">
        <v>1000</v>
      </c>
      <c r="R206" s="74" t="s">
        <v>998</v>
      </c>
    </row>
    <row r="207" spans="1:18" ht="99.95" customHeight="1">
      <c r="A207" s="86">
        <v>200</v>
      </c>
      <c r="B207" s="221"/>
      <c r="C207" s="66" t="s">
        <v>387</v>
      </c>
      <c r="D207" s="65" t="s">
        <v>388</v>
      </c>
      <c r="E207" s="65" t="s">
        <v>28</v>
      </c>
      <c r="F207" s="78"/>
      <c r="G207" s="68">
        <v>42444</v>
      </c>
      <c r="H207" s="70">
        <v>4</v>
      </c>
      <c r="I207" s="69">
        <v>3</v>
      </c>
      <c r="J207" s="70">
        <f t="shared" si="34"/>
        <v>12</v>
      </c>
      <c r="K207" s="71" t="str">
        <f t="shared" si="35"/>
        <v>Dikkate Değer Risk</v>
      </c>
      <c r="L207" s="70">
        <v>1</v>
      </c>
      <c r="M207" s="69">
        <v>3</v>
      </c>
      <c r="N207" s="70">
        <f t="shared" si="36"/>
        <v>3</v>
      </c>
      <c r="O207" s="71" t="str">
        <f t="shared" si="37"/>
        <v>Kabul Edilebilir Risk</v>
      </c>
      <c r="P207" s="72" t="s">
        <v>389</v>
      </c>
      <c r="Q207" s="73" t="s">
        <v>1000</v>
      </c>
      <c r="R207" s="74" t="s">
        <v>998</v>
      </c>
    </row>
    <row r="208" spans="1:18" ht="118.5" customHeight="1">
      <c r="A208" s="86">
        <v>201</v>
      </c>
      <c r="B208" s="221"/>
      <c r="C208" s="66" t="s">
        <v>794</v>
      </c>
      <c r="D208" s="65" t="s">
        <v>795</v>
      </c>
      <c r="E208" s="65" t="s">
        <v>28</v>
      </c>
      <c r="F208" s="78"/>
      <c r="G208" s="68">
        <v>42444</v>
      </c>
      <c r="H208" s="70">
        <v>3</v>
      </c>
      <c r="I208" s="69">
        <v>5</v>
      </c>
      <c r="J208" s="70">
        <f t="shared" si="34"/>
        <v>15</v>
      </c>
      <c r="K208" s="71" t="str">
        <f t="shared" si="35"/>
        <v>Dikkate Değer Risk</v>
      </c>
      <c r="L208" s="70">
        <v>1</v>
      </c>
      <c r="M208" s="69">
        <v>5</v>
      </c>
      <c r="N208" s="70">
        <f t="shared" si="36"/>
        <v>5</v>
      </c>
      <c r="O208" s="71" t="str">
        <f t="shared" si="37"/>
        <v>Kabul Edilebilir Risk</v>
      </c>
      <c r="P208" s="72" t="s">
        <v>796</v>
      </c>
      <c r="Q208" s="73" t="s">
        <v>1000</v>
      </c>
      <c r="R208" s="74" t="s">
        <v>997</v>
      </c>
    </row>
    <row r="209" spans="1:18" ht="99.95" customHeight="1">
      <c r="A209" s="86">
        <v>202</v>
      </c>
      <c r="B209" s="221"/>
      <c r="C209" s="66" t="s">
        <v>390</v>
      </c>
      <c r="D209" s="65" t="s">
        <v>391</v>
      </c>
      <c r="E209" s="65" t="s">
        <v>28</v>
      </c>
      <c r="F209" s="78"/>
      <c r="G209" s="68">
        <v>42444</v>
      </c>
      <c r="H209" s="70">
        <v>4</v>
      </c>
      <c r="I209" s="69">
        <v>5</v>
      </c>
      <c r="J209" s="70">
        <f t="shared" si="34"/>
        <v>20</v>
      </c>
      <c r="K209" s="71" t="str">
        <f t="shared" si="35"/>
        <v>Kabul Edilemez Risk</v>
      </c>
      <c r="L209" s="70">
        <v>2</v>
      </c>
      <c r="M209" s="69">
        <v>4</v>
      </c>
      <c r="N209" s="70">
        <f t="shared" si="36"/>
        <v>8</v>
      </c>
      <c r="O209" s="71" t="str">
        <f t="shared" si="37"/>
        <v>Dikkate Değer Risk</v>
      </c>
      <c r="P209" s="72" t="s">
        <v>151</v>
      </c>
      <c r="Q209" s="73" t="s">
        <v>1000</v>
      </c>
      <c r="R209" s="74" t="s">
        <v>997</v>
      </c>
    </row>
    <row r="210" spans="1:18" ht="138.75" customHeight="1">
      <c r="A210" s="86">
        <v>203</v>
      </c>
      <c r="B210" s="221"/>
      <c r="C210" s="66" t="s">
        <v>991</v>
      </c>
      <c r="D210" s="65" t="s">
        <v>752</v>
      </c>
      <c r="E210" s="65" t="s">
        <v>753</v>
      </c>
      <c r="F210" s="78"/>
      <c r="G210" s="68">
        <v>42444</v>
      </c>
      <c r="H210" s="70">
        <v>4</v>
      </c>
      <c r="I210" s="69">
        <v>3</v>
      </c>
      <c r="J210" s="70">
        <f t="shared" si="34"/>
        <v>12</v>
      </c>
      <c r="K210" s="71" t="str">
        <f t="shared" si="35"/>
        <v>Dikkate Değer Risk</v>
      </c>
      <c r="L210" s="70">
        <v>1</v>
      </c>
      <c r="M210" s="69">
        <v>3</v>
      </c>
      <c r="N210" s="70">
        <f t="shared" si="36"/>
        <v>3</v>
      </c>
      <c r="O210" s="71" t="str">
        <f t="shared" si="37"/>
        <v>Kabul Edilebilir Risk</v>
      </c>
      <c r="P210" s="72" t="s">
        <v>754</v>
      </c>
      <c r="Q210" s="73" t="s">
        <v>1000</v>
      </c>
      <c r="R210" s="74" t="s">
        <v>998</v>
      </c>
    </row>
    <row r="211" spans="1:18" ht="201" customHeight="1">
      <c r="A211" s="86">
        <v>204</v>
      </c>
      <c r="B211" s="221"/>
      <c r="C211" s="66" t="s">
        <v>797</v>
      </c>
      <c r="D211" s="65" t="s">
        <v>755</v>
      </c>
      <c r="E211" s="65" t="s">
        <v>753</v>
      </c>
      <c r="F211" s="78"/>
      <c r="G211" s="68">
        <v>42444</v>
      </c>
      <c r="H211" s="70">
        <v>4</v>
      </c>
      <c r="I211" s="69">
        <v>3</v>
      </c>
      <c r="J211" s="70">
        <f t="shared" si="34"/>
        <v>12</v>
      </c>
      <c r="K211" s="71" t="str">
        <f t="shared" si="35"/>
        <v>Dikkate Değer Risk</v>
      </c>
      <c r="L211" s="70">
        <v>1</v>
      </c>
      <c r="M211" s="69">
        <v>3</v>
      </c>
      <c r="N211" s="70">
        <f t="shared" si="36"/>
        <v>3</v>
      </c>
      <c r="O211" s="71" t="str">
        <f t="shared" si="37"/>
        <v>Kabul Edilebilir Risk</v>
      </c>
      <c r="P211" s="72" t="s">
        <v>756</v>
      </c>
      <c r="Q211" s="73" t="s">
        <v>1000</v>
      </c>
      <c r="R211" s="74" t="s">
        <v>998</v>
      </c>
    </row>
    <row r="212" spans="1:18" ht="263.25" customHeight="1">
      <c r="A212" s="86">
        <v>205</v>
      </c>
      <c r="B212" s="221"/>
      <c r="C212" s="66" t="s">
        <v>761</v>
      </c>
      <c r="D212" s="65" t="s">
        <v>760</v>
      </c>
      <c r="E212" s="65" t="s">
        <v>753</v>
      </c>
      <c r="F212" s="78"/>
      <c r="G212" s="68">
        <v>42444</v>
      </c>
      <c r="H212" s="70">
        <v>4</v>
      </c>
      <c r="I212" s="69">
        <v>3</v>
      </c>
      <c r="J212" s="70">
        <f t="shared" si="34"/>
        <v>12</v>
      </c>
      <c r="K212" s="71" t="str">
        <f t="shared" si="35"/>
        <v>Dikkate Değer Risk</v>
      </c>
      <c r="L212" s="70">
        <v>1</v>
      </c>
      <c r="M212" s="69">
        <v>3</v>
      </c>
      <c r="N212" s="70">
        <f t="shared" si="36"/>
        <v>3</v>
      </c>
      <c r="O212" s="71" t="str">
        <f t="shared" si="37"/>
        <v>Kabul Edilebilir Risk</v>
      </c>
      <c r="P212" s="72" t="s">
        <v>762</v>
      </c>
      <c r="Q212" s="73" t="s">
        <v>1000</v>
      </c>
      <c r="R212" s="74" t="s">
        <v>998</v>
      </c>
    </row>
    <row r="213" spans="1:18" ht="153.75" customHeight="1">
      <c r="A213" s="86">
        <v>206</v>
      </c>
      <c r="B213" s="221"/>
      <c r="C213" s="66" t="s">
        <v>758</v>
      </c>
      <c r="D213" s="65" t="s">
        <v>757</v>
      </c>
      <c r="E213" s="65" t="s">
        <v>753</v>
      </c>
      <c r="F213" s="78"/>
      <c r="G213" s="68">
        <v>42444</v>
      </c>
      <c r="H213" s="70">
        <v>4</v>
      </c>
      <c r="I213" s="69">
        <v>4</v>
      </c>
      <c r="J213" s="70">
        <f t="shared" si="34"/>
        <v>16</v>
      </c>
      <c r="K213" s="71" t="str">
        <f t="shared" si="35"/>
        <v>Kabul Edilemez Risk</v>
      </c>
      <c r="L213" s="70">
        <v>1</v>
      </c>
      <c r="M213" s="69">
        <v>4</v>
      </c>
      <c r="N213" s="70">
        <f t="shared" si="36"/>
        <v>4</v>
      </c>
      <c r="O213" s="71" t="str">
        <f t="shared" si="37"/>
        <v>Kabul Edilebilir Risk</v>
      </c>
      <c r="P213" s="72" t="s">
        <v>759</v>
      </c>
      <c r="Q213" s="73" t="s">
        <v>1000</v>
      </c>
      <c r="R213" s="74" t="s">
        <v>997</v>
      </c>
    </row>
    <row r="214" spans="1:18" ht="99.95" customHeight="1">
      <c r="A214" s="86">
        <v>207</v>
      </c>
      <c r="B214" s="221"/>
      <c r="C214" s="66" t="s">
        <v>248</v>
      </c>
      <c r="D214" s="65" t="s">
        <v>392</v>
      </c>
      <c r="E214" s="65" t="s">
        <v>28</v>
      </c>
      <c r="F214" s="78"/>
      <c r="G214" s="68">
        <v>42444</v>
      </c>
      <c r="H214" s="70">
        <v>4</v>
      </c>
      <c r="I214" s="69">
        <v>3</v>
      </c>
      <c r="J214" s="70">
        <f t="shared" si="34"/>
        <v>12</v>
      </c>
      <c r="K214" s="71" t="str">
        <f t="shared" si="35"/>
        <v>Dikkate Değer Risk</v>
      </c>
      <c r="L214" s="70">
        <v>2</v>
      </c>
      <c r="M214" s="69">
        <v>3</v>
      </c>
      <c r="N214" s="70">
        <f t="shared" si="36"/>
        <v>6</v>
      </c>
      <c r="O214" s="71" t="str">
        <f t="shared" si="37"/>
        <v>Kabul Edilebilir Risk</v>
      </c>
      <c r="P214" s="72" t="s">
        <v>146</v>
      </c>
      <c r="Q214" s="73" t="s">
        <v>1000</v>
      </c>
      <c r="R214" s="74" t="s">
        <v>998</v>
      </c>
    </row>
    <row r="215" spans="1:18" ht="99.95" customHeight="1">
      <c r="A215" s="86">
        <v>208</v>
      </c>
      <c r="B215" s="221"/>
      <c r="C215" s="66" t="s">
        <v>393</v>
      </c>
      <c r="D215" s="65" t="s">
        <v>394</v>
      </c>
      <c r="E215" s="65" t="s">
        <v>28</v>
      </c>
      <c r="F215" s="78"/>
      <c r="G215" s="68">
        <v>42444</v>
      </c>
      <c r="H215" s="70">
        <v>2</v>
      </c>
      <c r="I215" s="69">
        <v>5</v>
      </c>
      <c r="J215" s="70">
        <f t="shared" si="34"/>
        <v>10</v>
      </c>
      <c r="K215" s="71" t="str">
        <f t="shared" si="35"/>
        <v>Dikkate Değer Risk</v>
      </c>
      <c r="L215" s="70">
        <v>1</v>
      </c>
      <c r="M215" s="69">
        <v>5</v>
      </c>
      <c r="N215" s="70">
        <f t="shared" si="36"/>
        <v>5</v>
      </c>
      <c r="O215" s="71" t="str">
        <f t="shared" si="37"/>
        <v>Kabul Edilebilir Risk</v>
      </c>
      <c r="P215" s="72" t="s">
        <v>395</v>
      </c>
      <c r="Q215" s="73" t="s">
        <v>1000</v>
      </c>
      <c r="R215" s="74" t="s">
        <v>998</v>
      </c>
    </row>
    <row r="216" spans="1:18" ht="99.95" customHeight="1">
      <c r="A216" s="86">
        <v>209</v>
      </c>
      <c r="B216" s="221"/>
      <c r="C216" s="66" t="s">
        <v>396</v>
      </c>
      <c r="D216" s="65" t="s">
        <v>397</v>
      </c>
      <c r="E216" s="65" t="s">
        <v>28</v>
      </c>
      <c r="F216" s="78"/>
      <c r="G216" s="68">
        <v>42444</v>
      </c>
      <c r="H216" s="70">
        <v>4</v>
      </c>
      <c r="I216" s="69">
        <v>4</v>
      </c>
      <c r="J216" s="70">
        <f t="shared" si="34"/>
        <v>16</v>
      </c>
      <c r="K216" s="71" t="str">
        <f t="shared" si="35"/>
        <v>Kabul Edilemez Risk</v>
      </c>
      <c r="L216" s="70">
        <v>1</v>
      </c>
      <c r="M216" s="69">
        <v>4</v>
      </c>
      <c r="N216" s="70">
        <f t="shared" si="36"/>
        <v>4</v>
      </c>
      <c r="O216" s="71" t="str">
        <f t="shared" si="37"/>
        <v>Kabul Edilebilir Risk</v>
      </c>
      <c r="P216" s="72" t="s">
        <v>151</v>
      </c>
      <c r="Q216" s="73" t="s">
        <v>1000</v>
      </c>
      <c r="R216" s="74" t="s">
        <v>997</v>
      </c>
    </row>
    <row r="217" spans="1:18" ht="124.5" customHeight="1">
      <c r="A217" s="86">
        <v>210</v>
      </c>
      <c r="B217" s="221"/>
      <c r="C217" s="66" t="s">
        <v>763</v>
      </c>
      <c r="D217" s="65" t="s">
        <v>764</v>
      </c>
      <c r="E217" s="65" t="s">
        <v>765</v>
      </c>
      <c r="F217" s="78"/>
      <c r="G217" s="68">
        <v>42444</v>
      </c>
      <c r="H217" s="70">
        <v>3</v>
      </c>
      <c r="I217" s="69">
        <v>5</v>
      </c>
      <c r="J217" s="70">
        <f t="shared" si="34"/>
        <v>15</v>
      </c>
      <c r="K217" s="71" t="str">
        <f t="shared" si="35"/>
        <v>Dikkate Değer Risk</v>
      </c>
      <c r="L217" s="70">
        <v>1</v>
      </c>
      <c r="M217" s="69">
        <v>5</v>
      </c>
      <c r="N217" s="70">
        <f t="shared" si="36"/>
        <v>5</v>
      </c>
      <c r="O217" s="71" t="str">
        <f t="shared" si="37"/>
        <v>Kabul Edilebilir Risk</v>
      </c>
      <c r="P217" s="72" t="s">
        <v>766</v>
      </c>
      <c r="Q217" s="73" t="s">
        <v>1000</v>
      </c>
      <c r="R217" s="74" t="s">
        <v>997</v>
      </c>
    </row>
    <row r="218" spans="1:18" ht="138" customHeight="1">
      <c r="A218" s="86">
        <v>211</v>
      </c>
      <c r="B218" s="221"/>
      <c r="C218" s="66" t="s">
        <v>992</v>
      </c>
      <c r="D218" s="65" t="s">
        <v>770</v>
      </c>
      <c r="E218" s="65" t="s">
        <v>771</v>
      </c>
      <c r="F218" s="78"/>
      <c r="G218" s="68">
        <v>42444</v>
      </c>
      <c r="H218" s="70">
        <v>4</v>
      </c>
      <c r="I218" s="69">
        <v>4</v>
      </c>
      <c r="J218" s="70">
        <f t="shared" si="34"/>
        <v>16</v>
      </c>
      <c r="K218" s="71" t="str">
        <f t="shared" si="35"/>
        <v>Kabul Edilemez Risk</v>
      </c>
      <c r="L218" s="70">
        <v>1</v>
      </c>
      <c r="M218" s="69">
        <v>4</v>
      </c>
      <c r="N218" s="70">
        <f t="shared" si="36"/>
        <v>4</v>
      </c>
      <c r="O218" s="71" t="str">
        <f t="shared" si="37"/>
        <v>Kabul Edilebilir Risk</v>
      </c>
      <c r="P218" s="72" t="s">
        <v>772</v>
      </c>
      <c r="Q218" s="73" t="s">
        <v>1000</v>
      </c>
      <c r="R218" s="74" t="s">
        <v>997</v>
      </c>
    </row>
    <row r="219" spans="1:18" ht="138" customHeight="1">
      <c r="A219" s="86">
        <v>212</v>
      </c>
      <c r="B219" s="221"/>
      <c r="C219" s="66" t="s">
        <v>993</v>
      </c>
      <c r="D219" s="65" t="s">
        <v>773</v>
      </c>
      <c r="E219" s="65" t="s">
        <v>774</v>
      </c>
      <c r="F219" s="78"/>
      <c r="G219" s="68">
        <v>42444</v>
      </c>
      <c r="H219" s="70">
        <v>3</v>
      </c>
      <c r="I219" s="69">
        <v>5</v>
      </c>
      <c r="J219" s="70">
        <f t="shared" si="34"/>
        <v>15</v>
      </c>
      <c r="K219" s="71" t="str">
        <f t="shared" si="35"/>
        <v>Dikkate Değer Risk</v>
      </c>
      <c r="L219" s="70">
        <v>1</v>
      </c>
      <c r="M219" s="69">
        <v>5</v>
      </c>
      <c r="N219" s="70">
        <f t="shared" si="36"/>
        <v>5</v>
      </c>
      <c r="O219" s="71" t="str">
        <f t="shared" si="37"/>
        <v>Kabul Edilebilir Risk</v>
      </c>
      <c r="P219" s="72" t="s">
        <v>775</v>
      </c>
      <c r="Q219" s="73" t="s">
        <v>1000</v>
      </c>
      <c r="R219" s="74" t="s">
        <v>997</v>
      </c>
    </row>
    <row r="220" spans="1:18" ht="138" customHeight="1">
      <c r="A220" s="86">
        <v>213</v>
      </c>
      <c r="B220" s="221"/>
      <c r="C220" s="66" t="s">
        <v>776</v>
      </c>
      <c r="D220" s="65" t="s">
        <v>777</v>
      </c>
      <c r="E220" s="65" t="s">
        <v>713</v>
      </c>
      <c r="F220" s="78"/>
      <c r="G220" s="68">
        <v>42444</v>
      </c>
      <c r="H220" s="70">
        <v>4</v>
      </c>
      <c r="I220" s="69">
        <v>4</v>
      </c>
      <c r="J220" s="70">
        <f t="shared" si="34"/>
        <v>16</v>
      </c>
      <c r="K220" s="71" t="str">
        <f t="shared" si="35"/>
        <v>Kabul Edilemez Risk</v>
      </c>
      <c r="L220" s="70">
        <v>1</v>
      </c>
      <c r="M220" s="69">
        <v>4</v>
      </c>
      <c r="N220" s="70">
        <f t="shared" si="36"/>
        <v>4</v>
      </c>
      <c r="O220" s="71" t="str">
        <f t="shared" si="37"/>
        <v>Kabul Edilebilir Risk</v>
      </c>
      <c r="P220" s="72" t="s">
        <v>778</v>
      </c>
      <c r="Q220" s="73" t="s">
        <v>1000</v>
      </c>
      <c r="R220" s="74" t="s">
        <v>997</v>
      </c>
    </row>
    <row r="221" spans="1:18" ht="124.5" customHeight="1">
      <c r="A221" s="86">
        <v>214</v>
      </c>
      <c r="B221" s="221"/>
      <c r="C221" s="66" t="s">
        <v>994</v>
      </c>
      <c r="D221" s="65" t="s">
        <v>767</v>
      </c>
      <c r="E221" s="65" t="s">
        <v>768</v>
      </c>
      <c r="F221" s="78"/>
      <c r="G221" s="68">
        <v>42444</v>
      </c>
      <c r="H221" s="70">
        <v>4</v>
      </c>
      <c r="I221" s="69">
        <v>3</v>
      </c>
      <c r="J221" s="70">
        <f t="shared" si="34"/>
        <v>12</v>
      </c>
      <c r="K221" s="71" t="str">
        <f t="shared" si="35"/>
        <v>Dikkate Değer Risk</v>
      </c>
      <c r="L221" s="70">
        <v>2</v>
      </c>
      <c r="M221" s="69">
        <v>3</v>
      </c>
      <c r="N221" s="70">
        <f t="shared" si="36"/>
        <v>6</v>
      </c>
      <c r="O221" s="71" t="str">
        <f t="shared" si="37"/>
        <v>Kabul Edilebilir Risk</v>
      </c>
      <c r="P221" s="72" t="s">
        <v>769</v>
      </c>
      <c r="Q221" s="73" t="s">
        <v>1000</v>
      </c>
      <c r="R221" s="74" t="s">
        <v>998</v>
      </c>
    </row>
    <row r="222" spans="1:18" ht="99.95" customHeight="1">
      <c r="A222" s="86">
        <v>215</v>
      </c>
      <c r="B222" s="221"/>
      <c r="C222" s="66" t="s">
        <v>331</v>
      </c>
      <c r="D222" s="65" t="s">
        <v>398</v>
      </c>
      <c r="E222" s="65" t="s">
        <v>23</v>
      </c>
      <c r="F222" s="78"/>
      <c r="G222" s="68">
        <v>42444</v>
      </c>
      <c r="H222" s="70">
        <v>3</v>
      </c>
      <c r="I222" s="69">
        <v>3</v>
      </c>
      <c r="J222" s="70">
        <f t="shared" si="34"/>
        <v>9</v>
      </c>
      <c r="K222" s="71" t="str">
        <f t="shared" si="35"/>
        <v>Dikkate Değer Risk</v>
      </c>
      <c r="L222" s="70">
        <v>1</v>
      </c>
      <c r="M222" s="69">
        <v>3</v>
      </c>
      <c r="N222" s="70">
        <f t="shared" si="36"/>
        <v>3</v>
      </c>
      <c r="O222" s="71" t="str">
        <f t="shared" si="37"/>
        <v>Kabul Edilebilir Risk</v>
      </c>
      <c r="P222" s="72" t="s">
        <v>399</v>
      </c>
      <c r="Q222" s="73" t="s">
        <v>1000</v>
      </c>
      <c r="R222" s="74" t="s">
        <v>998</v>
      </c>
    </row>
    <row r="223" spans="1:18" ht="99.95" customHeight="1">
      <c r="A223" s="86">
        <v>216</v>
      </c>
      <c r="B223" s="221"/>
      <c r="C223" s="66" t="s">
        <v>400</v>
      </c>
      <c r="D223" s="65" t="s">
        <v>401</v>
      </c>
      <c r="E223" s="65" t="s">
        <v>23</v>
      </c>
      <c r="F223" s="78"/>
      <c r="G223" s="68">
        <v>42444</v>
      </c>
      <c r="H223" s="70">
        <v>2</v>
      </c>
      <c r="I223" s="69">
        <v>3</v>
      </c>
      <c r="J223" s="70">
        <f t="shared" si="34"/>
        <v>6</v>
      </c>
      <c r="K223" s="71" t="str">
        <f t="shared" si="35"/>
        <v>Kabul Edilebilir Risk</v>
      </c>
      <c r="L223" s="70">
        <v>1</v>
      </c>
      <c r="M223" s="69">
        <v>3</v>
      </c>
      <c r="N223" s="70">
        <f t="shared" si="36"/>
        <v>3</v>
      </c>
      <c r="O223" s="71" t="str">
        <f t="shared" si="37"/>
        <v>Kabul Edilebilir Risk</v>
      </c>
      <c r="P223" s="72" t="s">
        <v>402</v>
      </c>
      <c r="Q223" s="73" t="s">
        <v>1000</v>
      </c>
      <c r="R223" s="74" t="s">
        <v>999</v>
      </c>
    </row>
    <row r="224" spans="1:18" ht="99.95" customHeight="1">
      <c r="A224" s="86">
        <v>217</v>
      </c>
      <c r="B224" s="221"/>
      <c r="C224" s="66" t="s">
        <v>148</v>
      </c>
      <c r="D224" s="65" t="s">
        <v>403</v>
      </c>
      <c r="E224" s="65" t="s">
        <v>23</v>
      </c>
      <c r="F224" s="78"/>
      <c r="G224" s="68">
        <v>42444</v>
      </c>
      <c r="H224" s="70">
        <v>3</v>
      </c>
      <c r="I224" s="69">
        <v>4</v>
      </c>
      <c r="J224" s="70">
        <f t="shared" si="34"/>
        <v>12</v>
      </c>
      <c r="K224" s="71" t="str">
        <f t="shared" si="35"/>
        <v>Dikkate Değer Risk</v>
      </c>
      <c r="L224" s="70">
        <v>1</v>
      </c>
      <c r="M224" s="69">
        <v>4</v>
      </c>
      <c r="N224" s="70">
        <f t="shared" si="36"/>
        <v>4</v>
      </c>
      <c r="O224" s="71" t="str">
        <f t="shared" si="37"/>
        <v>Kabul Edilebilir Risk</v>
      </c>
      <c r="P224" s="72" t="s">
        <v>404</v>
      </c>
      <c r="Q224" s="73" t="s">
        <v>1000</v>
      </c>
      <c r="R224" s="74" t="s">
        <v>998</v>
      </c>
    </row>
    <row r="225" spans="1:18" ht="173.25" customHeight="1">
      <c r="A225" s="86">
        <v>218</v>
      </c>
      <c r="B225" s="88" t="s">
        <v>738</v>
      </c>
      <c r="C225" s="66" t="s">
        <v>405</v>
      </c>
      <c r="D225" s="65" t="s">
        <v>406</v>
      </c>
      <c r="E225" s="65" t="s">
        <v>28</v>
      </c>
      <c r="F225" s="78"/>
      <c r="G225" s="68">
        <v>42444</v>
      </c>
      <c r="H225" s="70">
        <v>3</v>
      </c>
      <c r="I225" s="69">
        <v>5</v>
      </c>
      <c r="J225" s="70">
        <f t="shared" si="34"/>
        <v>15</v>
      </c>
      <c r="K225" s="71" t="str">
        <f t="shared" si="35"/>
        <v>Dikkate Değer Risk</v>
      </c>
      <c r="L225" s="70">
        <v>1</v>
      </c>
      <c r="M225" s="69">
        <v>5</v>
      </c>
      <c r="N225" s="70">
        <f t="shared" si="36"/>
        <v>5</v>
      </c>
      <c r="O225" s="71" t="str">
        <f t="shared" si="37"/>
        <v>Kabul Edilebilir Risk</v>
      </c>
      <c r="P225" s="72" t="s">
        <v>407</v>
      </c>
      <c r="Q225" s="73" t="s">
        <v>1000</v>
      </c>
      <c r="R225" s="74" t="s">
        <v>997</v>
      </c>
    </row>
    <row r="226" spans="1:18" ht="173.25" customHeight="1">
      <c r="A226" s="86">
        <v>219</v>
      </c>
      <c r="B226" s="214" t="s">
        <v>831</v>
      </c>
      <c r="C226" s="81" t="s">
        <v>798</v>
      </c>
      <c r="D226" s="81" t="s">
        <v>807</v>
      </c>
      <c r="E226" s="81" t="s">
        <v>817</v>
      </c>
      <c r="F226" s="78"/>
      <c r="G226" s="68">
        <v>42444</v>
      </c>
      <c r="H226" s="70">
        <v>3</v>
      </c>
      <c r="I226" s="69">
        <v>5</v>
      </c>
      <c r="J226" s="70">
        <f t="shared" ref="J226:J234" si="38">H226*I226</f>
        <v>15</v>
      </c>
      <c r="K226" s="71" t="str">
        <f t="shared" ref="K226:K234" si="39">IF(J226&gt;15,"Kabul Edilemez Risk",IF(J226&gt;7,"Dikkate Değer Risk",IF(J226&lt;=6,"Kabul Edilebilir Risk")))</f>
        <v>Dikkate Değer Risk</v>
      </c>
      <c r="L226" s="70">
        <v>1</v>
      </c>
      <c r="M226" s="69">
        <v>5</v>
      </c>
      <c r="N226" s="70">
        <f t="shared" ref="N226:N234" si="40">L226*M226</f>
        <v>5</v>
      </c>
      <c r="O226" s="71" t="str">
        <f t="shared" ref="O226:O234" si="41">IF(N226&gt;15,"Kabul Edilemez Risk",IF(N226&gt;7,"Dikkate Değer Risk",IF(N226&lt;=6,"Kabul Edilebilir Risk")))</f>
        <v>Kabul Edilebilir Risk</v>
      </c>
      <c r="P226" s="72" t="s">
        <v>822</v>
      </c>
      <c r="Q226" s="73" t="s">
        <v>1000</v>
      </c>
      <c r="R226" s="74" t="s">
        <v>997</v>
      </c>
    </row>
    <row r="227" spans="1:18" ht="173.25" customHeight="1">
      <c r="A227" s="86">
        <v>220</v>
      </c>
      <c r="B227" s="214"/>
      <c r="C227" s="81" t="s">
        <v>799</v>
      </c>
      <c r="D227" s="81" t="s">
        <v>808</v>
      </c>
      <c r="E227" s="81" t="s">
        <v>819</v>
      </c>
      <c r="F227" s="78"/>
      <c r="G227" s="68">
        <v>42444</v>
      </c>
      <c r="H227" s="70">
        <v>2</v>
      </c>
      <c r="I227" s="69">
        <v>3</v>
      </c>
      <c r="J227" s="70">
        <f t="shared" si="38"/>
        <v>6</v>
      </c>
      <c r="K227" s="71" t="str">
        <f t="shared" si="39"/>
        <v>Kabul Edilebilir Risk</v>
      </c>
      <c r="L227" s="70">
        <v>1</v>
      </c>
      <c r="M227" s="69">
        <v>3</v>
      </c>
      <c r="N227" s="70">
        <f t="shared" si="40"/>
        <v>3</v>
      </c>
      <c r="O227" s="71" t="str">
        <f t="shared" si="41"/>
        <v>Kabul Edilebilir Risk</v>
      </c>
      <c r="P227" s="72" t="s">
        <v>823</v>
      </c>
      <c r="Q227" s="73" t="s">
        <v>1000</v>
      </c>
      <c r="R227" s="74" t="s">
        <v>999</v>
      </c>
    </row>
    <row r="228" spans="1:18" ht="251.25" customHeight="1">
      <c r="A228" s="86">
        <v>221</v>
      </c>
      <c r="B228" s="214"/>
      <c r="C228" s="81" t="s">
        <v>800</v>
      </c>
      <c r="D228" s="81" t="s">
        <v>809</v>
      </c>
      <c r="E228" s="81" t="s">
        <v>818</v>
      </c>
      <c r="F228" s="78"/>
      <c r="G228" s="68">
        <v>42444</v>
      </c>
      <c r="H228" s="70">
        <v>2</v>
      </c>
      <c r="I228" s="69">
        <v>3</v>
      </c>
      <c r="J228" s="70">
        <f t="shared" si="38"/>
        <v>6</v>
      </c>
      <c r="K228" s="71" t="str">
        <f t="shared" si="39"/>
        <v>Kabul Edilebilir Risk</v>
      </c>
      <c r="L228" s="70">
        <v>1</v>
      </c>
      <c r="M228" s="69">
        <v>3</v>
      </c>
      <c r="N228" s="70">
        <f t="shared" si="40"/>
        <v>3</v>
      </c>
      <c r="O228" s="71" t="str">
        <f t="shared" si="41"/>
        <v>Kabul Edilebilir Risk</v>
      </c>
      <c r="P228" s="72" t="s">
        <v>824</v>
      </c>
      <c r="Q228" s="73" t="s">
        <v>1000</v>
      </c>
      <c r="R228" s="74" t="s">
        <v>999</v>
      </c>
    </row>
    <row r="229" spans="1:18" ht="173.25" customHeight="1">
      <c r="A229" s="86">
        <v>222</v>
      </c>
      <c r="B229" s="214"/>
      <c r="C229" s="81" t="s">
        <v>802</v>
      </c>
      <c r="D229" s="81" t="s">
        <v>811</v>
      </c>
      <c r="E229" s="81" t="s">
        <v>820</v>
      </c>
      <c r="F229" s="78"/>
      <c r="G229" s="68">
        <v>42444</v>
      </c>
      <c r="H229" s="70">
        <v>2</v>
      </c>
      <c r="I229" s="69">
        <v>3</v>
      </c>
      <c r="J229" s="70">
        <f t="shared" si="38"/>
        <v>6</v>
      </c>
      <c r="K229" s="71" t="str">
        <f t="shared" si="39"/>
        <v>Kabul Edilebilir Risk</v>
      </c>
      <c r="L229" s="70">
        <v>1</v>
      </c>
      <c r="M229" s="69">
        <v>3</v>
      </c>
      <c r="N229" s="70">
        <f t="shared" si="40"/>
        <v>3</v>
      </c>
      <c r="O229" s="71" t="str">
        <f t="shared" si="41"/>
        <v>Kabul Edilebilir Risk</v>
      </c>
      <c r="P229" s="72" t="s">
        <v>825</v>
      </c>
      <c r="Q229" s="73" t="s">
        <v>1000</v>
      </c>
      <c r="R229" s="74" t="s">
        <v>999</v>
      </c>
    </row>
    <row r="230" spans="1:18" ht="173.25" customHeight="1">
      <c r="A230" s="86">
        <v>223</v>
      </c>
      <c r="B230" s="214"/>
      <c r="C230" s="81" t="s">
        <v>803</v>
      </c>
      <c r="D230" s="81" t="s">
        <v>812</v>
      </c>
      <c r="E230" s="81" t="s">
        <v>821</v>
      </c>
      <c r="F230" s="78"/>
      <c r="G230" s="68">
        <v>42444</v>
      </c>
      <c r="H230" s="70">
        <v>2</v>
      </c>
      <c r="I230" s="69">
        <v>3</v>
      </c>
      <c r="J230" s="70">
        <f t="shared" si="38"/>
        <v>6</v>
      </c>
      <c r="K230" s="71" t="str">
        <f t="shared" si="39"/>
        <v>Kabul Edilebilir Risk</v>
      </c>
      <c r="L230" s="70">
        <v>1</v>
      </c>
      <c r="M230" s="69">
        <v>3</v>
      </c>
      <c r="N230" s="70">
        <f t="shared" si="40"/>
        <v>3</v>
      </c>
      <c r="O230" s="71" t="str">
        <f t="shared" si="41"/>
        <v>Kabul Edilebilir Risk</v>
      </c>
      <c r="P230" s="72" t="s">
        <v>826</v>
      </c>
      <c r="Q230" s="73" t="s">
        <v>1000</v>
      </c>
      <c r="R230" s="74" t="s">
        <v>999</v>
      </c>
    </row>
    <row r="231" spans="1:18" ht="173.25" customHeight="1">
      <c r="A231" s="86">
        <v>224</v>
      </c>
      <c r="B231" s="214"/>
      <c r="C231" s="81" t="s">
        <v>804</v>
      </c>
      <c r="D231" s="81" t="s">
        <v>813</v>
      </c>
      <c r="E231" s="81" t="s">
        <v>817</v>
      </c>
      <c r="F231" s="78"/>
      <c r="G231" s="68">
        <v>42444</v>
      </c>
      <c r="H231" s="70">
        <v>3</v>
      </c>
      <c r="I231" s="69">
        <v>4</v>
      </c>
      <c r="J231" s="70">
        <f t="shared" si="38"/>
        <v>12</v>
      </c>
      <c r="K231" s="71" t="str">
        <f t="shared" si="39"/>
        <v>Dikkate Değer Risk</v>
      </c>
      <c r="L231" s="70">
        <v>1</v>
      </c>
      <c r="M231" s="69">
        <v>4</v>
      </c>
      <c r="N231" s="70">
        <f t="shared" si="40"/>
        <v>4</v>
      </c>
      <c r="O231" s="71" t="str">
        <f t="shared" si="41"/>
        <v>Kabul Edilebilir Risk</v>
      </c>
      <c r="P231" s="72" t="s">
        <v>827</v>
      </c>
      <c r="Q231" s="73" t="s">
        <v>1000</v>
      </c>
      <c r="R231" s="74" t="s">
        <v>998</v>
      </c>
    </row>
    <row r="232" spans="1:18" ht="173.25" customHeight="1">
      <c r="A232" s="86">
        <v>225</v>
      </c>
      <c r="B232" s="214"/>
      <c r="C232" s="81" t="s">
        <v>804</v>
      </c>
      <c r="D232" s="81" t="s">
        <v>814</v>
      </c>
      <c r="E232" s="81" t="s">
        <v>817</v>
      </c>
      <c r="F232" s="78"/>
      <c r="G232" s="68">
        <v>42444</v>
      </c>
      <c r="H232" s="70">
        <v>3</v>
      </c>
      <c r="I232" s="69">
        <v>4</v>
      </c>
      <c r="J232" s="70">
        <f t="shared" si="38"/>
        <v>12</v>
      </c>
      <c r="K232" s="71" t="str">
        <f t="shared" si="39"/>
        <v>Dikkate Değer Risk</v>
      </c>
      <c r="L232" s="70">
        <v>1</v>
      </c>
      <c r="M232" s="69">
        <v>4</v>
      </c>
      <c r="N232" s="70">
        <f t="shared" si="40"/>
        <v>4</v>
      </c>
      <c r="O232" s="71" t="str">
        <f t="shared" si="41"/>
        <v>Kabul Edilebilir Risk</v>
      </c>
      <c r="P232" s="72" t="s">
        <v>828</v>
      </c>
      <c r="Q232" s="73" t="s">
        <v>1000</v>
      </c>
      <c r="R232" s="74" t="s">
        <v>998</v>
      </c>
    </row>
    <row r="233" spans="1:18" ht="173.25" customHeight="1">
      <c r="A233" s="86">
        <v>226</v>
      </c>
      <c r="B233" s="214"/>
      <c r="C233" s="81" t="s">
        <v>805</v>
      </c>
      <c r="D233" s="81" t="s">
        <v>815</v>
      </c>
      <c r="E233" s="81" t="s">
        <v>512</v>
      </c>
      <c r="F233" s="78"/>
      <c r="G233" s="68">
        <v>42444</v>
      </c>
      <c r="H233" s="70">
        <v>4</v>
      </c>
      <c r="I233" s="69">
        <v>3</v>
      </c>
      <c r="J233" s="70">
        <f t="shared" si="38"/>
        <v>12</v>
      </c>
      <c r="K233" s="71" t="str">
        <f t="shared" si="39"/>
        <v>Dikkate Değer Risk</v>
      </c>
      <c r="L233" s="70">
        <v>2</v>
      </c>
      <c r="M233" s="69">
        <v>3</v>
      </c>
      <c r="N233" s="70">
        <f t="shared" si="40"/>
        <v>6</v>
      </c>
      <c r="O233" s="71" t="str">
        <f t="shared" si="41"/>
        <v>Kabul Edilebilir Risk</v>
      </c>
      <c r="P233" s="72" t="s">
        <v>830</v>
      </c>
      <c r="Q233" s="73" t="s">
        <v>1000</v>
      </c>
      <c r="R233" s="74" t="s">
        <v>998</v>
      </c>
    </row>
    <row r="234" spans="1:18" ht="173.25" customHeight="1">
      <c r="A234" s="86">
        <v>227</v>
      </c>
      <c r="B234" s="214"/>
      <c r="C234" s="81" t="s">
        <v>806</v>
      </c>
      <c r="D234" s="81" t="s">
        <v>816</v>
      </c>
      <c r="E234" s="81" t="s">
        <v>519</v>
      </c>
      <c r="F234" s="78"/>
      <c r="G234" s="68">
        <v>42444</v>
      </c>
      <c r="H234" s="70">
        <v>4</v>
      </c>
      <c r="I234" s="69">
        <v>4</v>
      </c>
      <c r="J234" s="70">
        <f t="shared" si="38"/>
        <v>16</v>
      </c>
      <c r="K234" s="71" t="str">
        <f t="shared" si="39"/>
        <v>Kabul Edilemez Risk</v>
      </c>
      <c r="L234" s="70">
        <v>1</v>
      </c>
      <c r="M234" s="69">
        <v>4</v>
      </c>
      <c r="N234" s="70">
        <f t="shared" si="40"/>
        <v>4</v>
      </c>
      <c r="O234" s="71" t="str">
        <f t="shared" si="41"/>
        <v>Kabul Edilebilir Risk</v>
      </c>
      <c r="P234" s="72" t="s">
        <v>829</v>
      </c>
      <c r="Q234" s="73" t="s">
        <v>1000</v>
      </c>
      <c r="R234" s="74" t="s">
        <v>997</v>
      </c>
    </row>
    <row r="235" spans="1:18" ht="99.95" customHeight="1">
      <c r="A235" s="86">
        <v>228</v>
      </c>
      <c r="B235" s="214" t="s">
        <v>984</v>
      </c>
      <c r="C235" s="75" t="s">
        <v>408</v>
      </c>
      <c r="D235" s="65" t="s">
        <v>409</v>
      </c>
      <c r="E235" s="65" t="s">
        <v>28</v>
      </c>
      <c r="F235" s="78"/>
      <c r="G235" s="68">
        <v>42444</v>
      </c>
      <c r="H235" s="70">
        <v>3</v>
      </c>
      <c r="I235" s="69">
        <v>3</v>
      </c>
      <c r="J235" s="70">
        <f t="shared" ref="J235:J271" si="42">H235*I235</f>
        <v>9</v>
      </c>
      <c r="K235" s="71" t="str">
        <f t="shared" ref="K235:K271" si="43">IF(J235&gt;15,"Kabul Edilemez Risk",IF(J235&gt;7,"Dikkate Değer Risk",IF(J235&lt;=6,"Kabul Edilebilir Risk")))</f>
        <v>Dikkate Değer Risk</v>
      </c>
      <c r="L235" s="70">
        <v>1</v>
      </c>
      <c r="M235" s="69">
        <v>3</v>
      </c>
      <c r="N235" s="70">
        <f t="shared" ref="N235:N271" si="44">L235*M235</f>
        <v>3</v>
      </c>
      <c r="O235" s="71" t="str">
        <f t="shared" ref="O235:O271" si="45">IF(N235&gt;15,"Kabul Edilemez Risk",IF(N235&gt;7,"Dikkate Değer Risk",IF(N235&lt;=6,"Kabul Edilebilir Risk")))</f>
        <v>Kabul Edilebilir Risk</v>
      </c>
      <c r="P235" s="72" t="s">
        <v>296</v>
      </c>
      <c r="Q235" s="73" t="s">
        <v>1000</v>
      </c>
      <c r="R235" s="74" t="s">
        <v>998</v>
      </c>
    </row>
    <row r="236" spans="1:18" ht="99.95" customHeight="1">
      <c r="A236" s="86">
        <v>229</v>
      </c>
      <c r="B236" s="221"/>
      <c r="C236" s="75" t="s">
        <v>410</v>
      </c>
      <c r="D236" s="65" t="s">
        <v>411</v>
      </c>
      <c r="E236" s="65" t="s">
        <v>38</v>
      </c>
      <c r="F236" s="78"/>
      <c r="G236" s="68">
        <v>42444</v>
      </c>
      <c r="H236" s="70">
        <v>4</v>
      </c>
      <c r="I236" s="69">
        <v>4</v>
      </c>
      <c r="J236" s="70">
        <f t="shared" si="42"/>
        <v>16</v>
      </c>
      <c r="K236" s="71" t="str">
        <f t="shared" si="43"/>
        <v>Kabul Edilemez Risk</v>
      </c>
      <c r="L236" s="70">
        <v>1</v>
      </c>
      <c r="M236" s="69">
        <v>4</v>
      </c>
      <c r="N236" s="70">
        <f t="shared" si="44"/>
        <v>4</v>
      </c>
      <c r="O236" s="71" t="str">
        <f t="shared" si="45"/>
        <v>Kabul Edilebilir Risk</v>
      </c>
      <c r="P236" s="72" t="s">
        <v>412</v>
      </c>
      <c r="Q236" s="73" t="s">
        <v>1000</v>
      </c>
      <c r="R236" s="74" t="s">
        <v>997</v>
      </c>
    </row>
    <row r="237" spans="1:18" ht="184.5" customHeight="1">
      <c r="A237" s="86">
        <v>230</v>
      </c>
      <c r="B237" s="221"/>
      <c r="C237" s="75" t="s">
        <v>666</v>
      </c>
      <c r="D237" s="65" t="s">
        <v>667</v>
      </c>
      <c r="E237" s="65" t="s">
        <v>38</v>
      </c>
      <c r="F237" s="78"/>
      <c r="G237" s="68">
        <v>42444</v>
      </c>
      <c r="H237" s="70">
        <v>4</v>
      </c>
      <c r="I237" s="69">
        <v>4</v>
      </c>
      <c r="J237" s="70">
        <f t="shared" si="42"/>
        <v>16</v>
      </c>
      <c r="K237" s="71" t="str">
        <f t="shared" si="43"/>
        <v>Kabul Edilemez Risk</v>
      </c>
      <c r="L237" s="70">
        <v>1</v>
      </c>
      <c r="M237" s="69">
        <v>4</v>
      </c>
      <c r="N237" s="70">
        <f t="shared" si="44"/>
        <v>4</v>
      </c>
      <c r="O237" s="71" t="str">
        <f t="shared" si="45"/>
        <v>Kabul Edilebilir Risk</v>
      </c>
      <c r="P237" s="72" t="s">
        <v>668</v>
      </c>
      <c r="Q237" s="73" t="s">
        <v>1000</v>
      </c>
      <c r="R237" s="74" t="s">
        <v>997</v>
      </c>
    </row>
    <row r="238" spans="1:18" ht="184.5" customHeight="1">
      <c r="A238" s="86">
        <v>231</v>
      </c>
      <c r="B238" s="221"/>
      <c r="C238" s="75" t="s">
        <v>749</v>
      </c>
      <c r="D238" s="65" t="s">
        <v>748</v>
      </c>
      <c r="E238" s="65" t="s">
        <v>750</v>
      </c>
      <c r="F238" s="78"/>
      <c r="G238" s="68">
        <v>42444</v>
      </c>
      <c r="H238" s="70">
        <v>4</v>
      </c>
      <c r="I238" s="69">
        <v>4</v>
      </c>
      <c r="J238" s="70">
        <f t="shared" si="42"/>
        <v>16</v>
      </c>
      <c r="K238" s="71" t="str">
        <f t="shared" si="43"/>
        <v>Kabul Edilemez Risk</v>
      </c>
      <c r="L238" s="70">
        <v>1</v>
      </c>
      <c r="M238" s="69">
        <v>4</v>
      </c>
      <c r="N238" s="70">
        <f t="shared" si="44"/>
        <v>4</v>
      </c>
      <c r="O238" s="71" t="str">
        <f t="shared" si="45"/>
        <v>Kabul Edilebilir Risk</v>
      </c>
      <c r="P238" s="72" t="s">
        <v>751</v>
      </c>
      <c r="Q238" s="73" t="s">
        <v>1000</v>
      </c>
      <c r="R238" s="74" t="s">
        <v>997</v>
      </c>
    </row>
    <row r="239" spans="1:18" ht="99.95" customHeight="1">
      <c r="A239" s="86">
        <v>232</v>
      </c>
      <c r="B239" s="221"/>
      <c r="C239" s="75" t="s">
        <v>57</v>
      </c>
      <c r="D239" s="65" t="s">
        <v>29</v>
      </c>
      <c r="E239" s="65" t="s">
        <v>38</v>
      </c>
      <c r="F239" s="78"/>
      <c r="G239" s="68">
        <v>42444</v>
      </c>
      <c r="H239" s="70">
        <v>4</v>
      </c>
      <c r="I239" s="69">
        <v>4</v>
      </c>
      <c r="J239" s="70">
        <f t="shared" si="42"/>
        <v>16</v>
      </c>
      <c r="K239" s="71" t="str">
        <f t="shared" si="43"/>
        <v>Kabul Edilemez Risk</v>
      </c>
      <c r="L239" s="70">
        <v>1</v>
      </c>
      <c r="M239" s="69">
        <v>4</v>
      </c>
      <c r="N239" s="70">
        <f t="shared" si="44"/>
        <v>4</v>
      </c>
      <c r="O239" s="71" t="str">
        <f t="shared" si="45"/>
        <v>Kabul Edilebilir Risk</v>
      </c>
      <c r="P239" s="72" t="s">
        <v>30</v>
      </c>
      <c r="Q239" s="73" t="s">
        <v>1000</v>
      </c>
      <c r="R239" s="74" t="s">
        <v>997</v>
      </c>
    </row>
    <row r="240" spans="1:18" ht="99.95" customHeight="1">
      <c r="A240" s="86">
        <v>233</v>
      </c>
      <c r="B240" s="221"/>
      <c r="C240" s="66" t="s">
        <v>56</v>
      </c>
      <c r="D240" s="76" t="s">
        <v>69</v>
      </c>
      <c r="E240" s="76" t="s">
        <v>28</v>
      </c>
      <c r="F240" s="78"/>
      <c r="G240" s="68">
        <v>42444</v>
      </c>
      <c r="H240" s="70">
        <v>4</v>
      </c>
      <c r="I240" s="69">
        <v>3</v>
      </c>
      <c r="J240" s="70">
        <f t="shared" si="42"/>
        <v>12</v>
      </c>
      <c r="K240" s="71" t="str">
        <f t="shared" si="43"/>
        <v>Dikkate Değer Risk</v>
      </c>
      <c r="L240" s="70">
        <v>2</v>
      </c>
      <c r="M240" s="69">
        <v>3</v>
      </c>
      <c r="N240" s="70">
        <f t="shared" si="44"/>
        <v>6</v>
      </c>
      <c r="O240" s="71" t="str">
        <f t="shared" si="45"/>
        <v>Kabul Edilebilir Risk</v>
      </c>
      <c r="P240" s="72" t="s">
        <v>413</v>
      </c>
      <c r="Q240" s="73" t="s">
        <v>1000</v>
      </c>
      <c r="R240" s="74" t="s">
        <v>998</v>
      </c>
    </row>
    <row r="241" spans="1:18" ht="99.95" customHeight="1">
      <c r="A241" s="86">
        <v>234</v>
      </c>
      <c r="B241" s="221"/>
      <c r="C241" s="66" t="s">
        <v>414</v>
      </c>
      <c r="D241" s="65" t="s">
        <v>70</v>
      </c>
      <c r="E241" s="65" t="s">
        <v>23</v>
      </c>
      <c r="F241" s="78"/>
      <c r="G241" s="68">
        <v>42444</v>
      </c>
      <c r="H241" s="70">
        <v>4</v>
      </c>
      <c r="I241" s="69">
        <v>3</v>
      </c>
      <c r="J241" s="70">
        <f t="shared" si="42"/>
        <v>12</v>
      </c>
      <c r="K241" s="71" t="str">
        <f t="shared" si="43"/>
        <v>Dikkate Değer Risk</v>
      </c>
      <c r="L241" s="70">
        <v>1</v>
      </c>
      <c r="M241" s="69">
        <v>3</v>
      </c>
      <c r="N241" s="70">
        <f t="shared" si="44"/>
        <v>3</v>
      </c>
      <c r="O241" s="71" t="str">
        <f t="shared" si="45"/>
        <v>Kabul Edilebilir Risk</v>
      </c>
      <c r="P241" s="72" t="s">
        <v>125</v>
      </c>
      <c r="Q241" s="73" t="s">
        <v>1000</v>
      </c>
      <c r="R241" s="74" t="s">
        <v>998</v>
      </c>
    </row>
    <row r="242" spans="1:18" ht="99.95" customHeight="1">
      <c r="A242" s="86">
        <v>235</v>
      </c>
      <c r="B242" s="221"/>
      <c r="C242" s="66" t="s">
        <v>415</v>
      </c>
      <c r="D242" s="65" t="s">
        <v>416</v>
      </c>
      <c r="E242" s="65" t="s">
        <v>23</v>
      </c>
      <c r="F242" s="78"/>
      <c r="G242" s="68">
        <v>42444</v>
      </c>
      <c r="H242" s="70">
        <v>4</v>
      </c>
      <c r="I242" s="69">
        <v>3</v>
      </c>
      <c r="J242" s="70">
        <f t="shared" si="42"/>
        <v>12</v>
      </c>
      <c r="K242" s="71" t="str">
        <f t="shared" si="43"/>
        <v>Dikkate Değer Risk</v>
      </c>
      <c r="L242" s="70">
        <v>1</v>
      </c>
      <c r="M242" s="69">
        <v>3</v>
      </c>
      <c r="N242" s="70">
        <f t="shared" si="44"/>
        <v>3</v>
      </c>
      <c r="O242" s="71" t="str">
        <f t="shared" si="45"/>
        <v>Kabul Edilebilir Risk</v>
      </c>
      <c r="P242" s="72" t="s">
        <v>151</v>
      </c>
      <c r="Q242" s="73" t="s">
        <v>1000</v>
      </c>
      <c r="R242" s="74" t="s">
        <v>998</v>
      </c>
    </row>
    <row r="243" spans="1:18" ht="99.95" customHeight="1">
      <c r="A243" s="86">
        <v>236</v>
      </c>
      <c r="B243" s="221"/>
      <c r="C243" s="75" t="s">
        <v>417</v>
      </c>
      <c r="D243" s="65" t="s">
        <v>418</v>
      </c>
      <c r="E243" s="65" t="s">
        <v>28</v>
      </c>
      <c r="F243" s="78"/>
      <c r="G243" s="68">
        <v>42444</v>
      </c>
      <c r="H243" s="70">
        <v>4</v>
      </c>
      <c r="I243" s="69">
        <v>4</v>
      </c>
      <c r="J243" s="70">
        <f t="shared" si="42"/>
        <v>16</v>
      </c>
      <c r="K243" s="71" t="str">
        <f t="shared" si="43"/>
        <v>Kabul Edilemez Risk</v>
      </c>
      <c r="L243" s="70">
        <v>1</v>
      </c>
      <c r="M243" s="69">
        <v>4</v>
      </c>
      <c r="N243" s="70">
        <f t="shared" si="44"/>
        <v>4</v>
      </c>
      <c r="O243" s="71" t="str">
        <f t="shared" si="45"/>
        <v>Kabul Edilebilir Risk</v>
      </c>
      <c r="P243" s="72" t="s">
        <v>151</v>
      </c>
      <c r="Q243" s="73" t="s">
        <v>1000</v>
      </c>
      <c r="R243" s="74" t="s">
        <v>997</v>
      </c>
    </row>
    <row r="244" spans="1:18" ht="99.95" customHeight="1">
      <c r="A244" s="86">
        <v>237</v>
      </c>
      <c r="B244" s="221"/>
      <c r="C244" s="66" t="s">
        <v>248</v>
      </c>
      <c r="D244" s="65" t="s">
        <v>249</v>
      </c>
      <c r="E244" s="65" t="s">
        <v>28</v>
      </c>
      <c r="F244" s="78"/>
      <c r="G244" s="68">
        <v>42444</v>
      </c>
      <c r="H244" s="70">
        <v>4</v>
      </c>
      <c r="I244" s="70">
        <v>3</v>
      </c>
      <c r="J244" s="70">
        <f t="shared" si="42"/>
        <v>12</v>
      </c>
      <c r="K244" s="71" t="str">
        <f t="shared" si="43"/>
        <v>Dikkate Değer Risk</v>
      </c>
      <c r="L244" s="70">
        <v>2</v>
      </c>
      <c r="M244" s="70">
        <v>3</v>
      </c>
      <c r="N244" s="70">
        <f t="shared" si="44"/>
        <v>6</v>
      </c>
      <c r="O244" s="71" t="str">
        <f t="shared" si="45"/>
        <v>Kabul Edilebilir Risk</v>
      </c>
      <c r="P244" s="79" t="s">
        <v>419</v>
      </c>
      <c r="Q244" s="73" t="s">
        <v>1000</v>
      </c>
      <c r="R244" s="74" t="s">
        <v>998</v>
      </c>
    </row>
    <row r="245" spans="1:18" ht="99.95" customHeight="1">
      <c r="A245" s="86">
        <v>238</v>
      </c>
      <c r="B245" s="221"/>
      <c r="C245" s="66" t="s">
        <v>420</v>
      </c>
      <c r="D245" s="65" t="s">
        <v>421</v>
      </c>
      <c r="E245" s="65" t="s">
        <v>28</v>
      </c>
      <c r="F245" s="78"/>
      <c r="G245" s="68">
        <v>42444</v>
      </c>
      <c r="H245" s="70">
        <v>4</v>
      </c>
      <c r="I245" s="70">
        <v>3</v>
      </c>
      <c r="J245" s="70">
        <f t="shared" si="42"/>
        <v>12</v>
      </c>
      <c r="K245" s="71" t="str">
        <f t="shared" si="43"/>
        <v>Dikkate Değer Risk</v>
      </c>
      <c r="L245" s="70">
        <v>1</v>
      </c>
      <c r="M245" s="70">
        <v>3</v>
      </c>
      <c r="N245" s="70">
        <f t="shared" si="44"/>
        <v>3</v>
      </c>
      <c r="O245" s="71" t="str">
        <f t="shared" si="45"/>
        <v>Kabul Edilebilir Risk</v>
      </c>
      <c r="P245" s="79" t="s">
        <v>422</v>
      </c>
      <c r="Q245" s="73" t="s">
        <v>1000</v>
      </c>
      <c r="R245" s="74" t="s">
        <v>998</v>
      </c>
    </row>
    <row r="246" spans="1:18" ht="99.95" customHeight="1">
      <c r="A246" s="86">
        <v>239</v>
      </c>
      <c r="B246" s="221"/>
      <c r="C246" s="66" t="s">
        <v>72</v>
      </c>
      <c r="D246" s="65" t="s">
        <v>73</v>
      </c>
      <c r="E246" s="65" t="s">
        <v>28</v>
      </c>
      <c r="F246" s="78"/>
      <c r="G246" s="68">
        <v>42444</v>
      </c>
      <c r="H246" s="70">
        <v>4</v>
      </c>
      <c r="I246" s="69">
        <v>3</v>
      </c>
      <c r="J246" s="70">
        <f t="shared" si="42"/>
        <v>12</v>
      </c>
      <c r="K246" s="71" t="str">
        <f t="shared" si="43"/>
        <v>Dikkate Değer Risk</v>
      </c>
      <c r="L246" s="70">
        <v>1</v>
      </c>
      <c r="M246" s="69">
        <v>3</v>
      </c>
      <c r="N246" s="70">
        <f t="shared" si="44"/>
        <v>3</v>
      </c>
      <c r="O246" s="71" t="str">
        <f t="shared" si="45"/>
        <v>Kabul Edilebilir Risk</v>
      </c>
      <c r="P246" s="72" t="s">
        <v>423</v>
      </c>
      <c r="Q246" s="73" t="s">
        <v>1000</v>
      </c>
      <c r="R246" s="74" t="s">
        <v>998</v>
      </c>
    </row>
    <row r="247" spans="1:18" ht="99.95" customHeight="1">
      <c r="A247" s="86">
        <v>240</v>
      </c>
      <c r="B247" s="221"/>
      <c r="C247" s="66" t="s">
        <v>122</v>
      </c>
      <c r="D247" s="65" t="s">
        <v>71</v>
      </c>
      <c r="E247" s="65" t="s">
        <v>23</v>
      </c>
      <c r="F247" s="78"/>
      <c r="G247" s="68">
        <v>42444</v>
      </c>
      <c r="H247" s="70">
        <v>5</v>
      </c>
      <c r="I247" s="69">
        <v>3</v>
      </c>
      <c r="J247" s="70">
        <f t="shared" si="42"/>
        <v>15</v>
      </c>
      <c r="K247" s="71" t="str">
        <f t="shared" si="43"/>
        <v>Dikkate Değer Risk</v>
      </c>
      <c r="L247" s="70">
        <v>2</v>
      </c>
      <c r="M247" s="69">
        <v>3</v>
      </c>
      <c r="N247" s="70">
        <f t="shared" si="44"/>
        <v>6</v>
      </c>
      <c r="O247" s="71" t="str">
        <f t="shared" si="45"/>
        <v>Kabul Edilebilir Risk</v>
      </c>
      <c r="P247" s="72" t="s">
        <v>130</v>
      </c>
      <c r="Q247" s="73" t="s">
        <v>1000</v>
      </c>
      <c r="R247" s="74" t="s">
        <v>997</v>
      </c>
    </row>
    <row r="248" spans="1:18" ht="227.25" customHeight="1">
      <c r="A248" s="86">
        <v>241</v>
      </c>
      <c r="B248" s="89" t="s">
        <v>739</v>
      </c>
      <c r="C248" s="66" t="s">
        <v>424</v>
      </c>
      <c r="D248" s="65" t="s">
        <v>425</v>
      </c>
      <c r="E248" s="65" t="s">
        <v>28</v>
      </c>
      <c r="F248" s="78"/>
      <c r="G248" s="68">
        <v>42444</v>
      </c>
      <c r="H248" s="70">
        <v>4</v>
      </c>
      <c r="I248" s="69">
        <v>3</v>
      </c>
      <c r="J248" s="70">
        <f t="shared" si="42"/>
        <v>12</v>
      </c>
      <c r="K248" s="71" t="str">
        <f t="shared" si="43"/>
        <v>Dikkate Değer Risk</v>
      </c>
      <c r="L248" s="70">
        <v>1</v>
      </c>
      <c r="M248" s="69">
        <v>3</v>
      </c>
      <c r="N248" s="70">
        <f t="shared" si="44"/>
        <v>3</v>
      </c>
      <c r="O248" s="71" t="str">
        <f t="shared" si="45"/>
        <v>Kabul Edilebilir Risk</v>
      </c>
      <c r="P248" s="72" t="s">
        <v>426</v>
      </c>
      <c r="Q248" s="73" t="s">
        <v>1000</v>
      </c>
      <c r="R248" s="74" t="s">
        <v>998</v>
      </c>
    </row>
    <row r="249" spans="1:18" ht="99.95" customHeight="1">
      <c r="A249" s="86">
        <v>242</v>
      </c>
      <c r="B249" s="214" t="s">
        <v>985</v>
      </c>
      <c r="C249" s="66" t="s">
        <v>65</v>
      </c>
      <c r="D249" s="65" t="s">
        <v>427</v>
      </c>
      <c r="E249" s="65" t="s">
        <v>43</v>
      </c>
      <c r="F249" s="78"/>
      <c r="G249" s="68">
        <v>42444</v>
      </c>
      <c r="H249" s="70">
        <v>2</v>
      </c>
      <c r="I249" s="69">
        <v>5</v>
      </c>
      <c r="J249" s="70">
        <f t="shared" si="42"/>
        <v>10</v>
      </c>
      <c r="K249" s="71" t="str">
        <f t="shared" si="43"/>
        <v>Dikkate Değer Risk</v>
      </c>
      <c r="L249" s="70">
        <v>1</v>
      </c>
      <c r="M249" s="69">
        <v>5</v>
      </c>
      <c r="N249" s="70">
        <f t="shared" si="44"/>
        <v>5</v>
      </c>
      <c r="O249" s="71" t="str">
        <f t="shared" si="45"/>
        <v>Kabul Edilebilir Risk</v>
      </c>
      <c r="P249" s="72" t="s">
        <v>428</v>
      </c>
      <c r="Q249" s="73" t="s">
        <v>1000</v>
      </c>
      <c r="R249" s="74" t="s">
        <v>998</v>
      </c>
    </row>
    <row r="250" spans="1:18" ht="99.95" customHeight="1">
      <c r="A250" s="86">
        <v>243</v>
      </c>
      <c r="B250" s="243"/>
      <c r="C250" s="66" t="s">
        <v>65</v>
      </c>
      <c r="D250" s="65" t="s">
        <v>429</v>
      </c>
      <c r="E250" s="65" t="s">
        <v>43</v>
      </c>
      <c r="F250" s="78"/>
      <c r="G250" s="68">
        <v>42444</v>
      </c>
      <c r="H250" s="70">
        <v>4</v>
      </c>
      <c r="I250" s="69">
        <v>5</v>
      </c>
      <c r="J250" s="70">
        <f t="shared" si="42"/>
        <v>20</v>
      </c>
      <c r="K250" s="71" t="str">
        <f t="shared" si="43"/>
        <v>Kabul Edilemez Risk</v>
      </c>
      <c r="L250" s="70">
        <v>1</v>
      </c>
      <c r="M250" s="69">
        <v>5</v>
      </c>
      <c r="N250" s="70">
        <f t="shared" si="44"/>
        <v>5</v>
      </c>
      <c r="O250" s="71" t="str">
        <f t="shared" si="45"/>
        <v>Kabul Edilebilir Risk</v>
      </c>
      <c r="P250" s="72" t="s">
        <v>338</v>
      </c>
      <c r="Q250" s="73" t="s">
        <v>1000</v>
      </c>
      <c r="R250" s="74" t="s">
        <v>997</v>
      </c>
    </row>
    <row r="251" spans="1:18" ht="99.95" customHeight="1">
      <c r="A251" s="86">
        <v>244</v>
      </c>
      <c r="B251" s="243"/>
      <c r="C251" s="66" t="s">
        <v>65</v>
      </c>
      <c r="D251" s="65" t="s">
        <v>430</v>
      </c>
      <c r="E251" s="65" t="s">
        <v>38</v>
      </c>
      <c r="F251" s="78"/>
      <c r="G251" s="68">
        <v>42444</v>
      </c>
      <c r="H251" s="70">
        <v>4</v>
      </c>
      <c r="I251" s="69">
        <v>4</v>
      </c>
      <c r="J251" s="70">
        <f t="shared" si="42"/>
        <v>16</v>
      </c>
      <c r="K251" s="71" t="str">
        <f t="shared" si="43"/>
        <v>Kabul Edilemez Risk</v>
      </c>
      <c r="L251" s="70">
        <v>1</v>
      </c>
      <c r="M251" s="69">
        <v>4</v>
      </c>
      <c r="N251" s="70">
        <f t="shared" si="44"/>
        <v>4</v>
      </c>
      <c r="O251" s="71" t="str">
        <f t="shared" si="45"/>
        <v>Kabul Edilebilir Risk</v>
      </c>
      <c r="P251" s="72" t="s">
        <v>293</v>
      </c>
      <c r="Q251" s="73" t="s">
        <v>1000</v>
      </c>
      <c r="R251" s="74" t="s">
        <v>997</v>
      </c>
    </row>
    <row r="252" spans="1:18" ht="99.95" customHeight="1">
      <c r="A252" s="86">
        <v>245</v>
      </c>
      <c r="B252" s="243"/>
      <c r="C252" s="66" t="s">
        <v>431</v>
      </c>
      <c r="D252" s="65" t="s">
        <v>432</v>
      </c>
      <c r="E252" s="65" t="s">
        <v>38</v>
      </c>
      <c r="F252" s="78"/>
      <c r="G252" s="68">
        <v>42444</v>
      </c>
      <c r="H252" s="70">
        <v>3</v>
      </c>
      <c r="I252" s="69">
        <v>4</v>
      </c>
      <c r="J252" s="70">
        <f t="shared" si="42"/>
        <v>12</v>
      </c>
      <c r="K252" s="71" t="str">
        <f t="shared" si="43"/>
        <v>Dikkate Değer Risk</v>
      </c>
      <c r="L252" s="70">
        <v>1</v>
      </c>
      <c r="M252" s="69">
        <v>4</v>
      </c>
      <c r="N252" s="70">
        <f t="shared" si="44"/>
        <v>4</v>
      </c>
      <c r="O252" s="71" t="str">
        <f t="shared" si="45"/>
        <v>Kabul Edilebilir Risk</v>
      </c>
      <c r="P252" s="72" t="s">
        <v>433</v>
      </c>
      <c r="Q252" s="73" t="s">
        <v>1000</v>
      </c>
      <c r="R252" s="74" t="s">
        <v>998</v>
      </c>
    </row>
    <row r="253" spans="1:18" ht="99.95" customHeight="1">
      <c r="A253" s="86">
        <v>246</v>
      </c>
      <c r="B253" s="243"/>
      <c r="C253" s="66" t="s">
        <v>321</v>
      </c>
      <c r="D253" s="65" t="s">
        <v>322</v>
      </c>
      <c r="E253" s="65" t="s">
        <v>28</v>
      </c>
      <c r="F253" s="78"/>
      <c r="G253" s="68">
        <v>42444</v>
      </c>
      <c r="H253" s="70">
        <v>3</v>
      </c>
      <c r="I253" s="70">
        <v>3</v>
      </c>
      <c r="J253" s="70">
        <f t="shared" si="42"/>
        <v>9</v>
      </c>
      <c r="K253" s="71" t="str">
        <f t="shared" si="43"/>
        <v>Dikkate Değer Risk</v>
      </c>
      <c r="L253" s="70">
        <v>1</v>
      </c>
      <c r="M253" s="70">
        <v>3</v>
      </c>
      <c r="N253" s="70">
        <f t="shared" si="44"/>
        <v>3</v>
      </c>
      <c r="O253" s="71" t="str">
        <f t="shared" si="45"/>
        <v>Kabul Edilebilir Risk</v>
      </c>
      <c r="P253" s="79" t="s">
        <v>323</v>
      </c>
      <c r="Q253" s="73" t="s">
        <v>1000</v>
      </c>
      <c r="R253" s="74" t="s">
        <v>998</v>
      </c>
    </row>
    <row r="254" spans="1:18" ht="99.95" customHeight="1">
      <c r="A254" s="86">
        <v>247</v>
      </c>
      <c r="B254" s="243"/>
      <c r="C254" s="66" t="s">
        <v>331</v>
      </c>
      <c r="D254" s="65" t="s">
        <v>434</v>
      </c>
      <c r="E254" s="65" t="s">
        <v>28</v>
      </c>
      <c r="F254" s="78"/>
      <c r="G254" s="68">
        <v>42444</v>
      </c>
      <c r="H254" s="70">
        <v>4</v>
      </c>
      <c r="I254" s="69">
        <v>3</v>
      </c>
      <c r="J254" s="70">
        <f t="shared" si="42"/>
        <v>12</v>
      </c>
      <c r="K254" s="71" t="str">
        <f t="shared" si="43"/>
        <v>Dikkate Değer Risk</v>
      </c>
      <c r="L254" s="70">
        <v>2</v>
      </c>
      <c r="M254" s="69">
        <v>3</v>
      </c>
      <c r="N254" s="70">
        <f t="shared" si="44"/>
        <v>6</v>
      </c>
      <c r="O254" s="71" t="str">
        <f t="shared" si="45"/>
        <v>Kabul Edilebilir Risk</v>
      </c>
      <c r="P254" s="72" t="s">
        <v>333</v>
      </c>
      <c r="Q254" s="73" t="s">
        <v>1000</v>
      </c>
      <c r="R254" s="74" t="s">
        <v>998</v>
      </c>
    </row>
    <row r="255" spans="1:18" ht="99.95" customHeight="1">
      <c r="A255" s="86"/>
      <c r="B255" s="243"/>
      <c r="C255" s="66" t="s">
        <v>740</v>
      </c>
      <c r="D255" s="65" t="s">
        <v>741</v>
      </c>
      <c r="E255" s="65" t="s">
        <v>742</v>
      </c>
      <c r="F255" s="78"/>
      <c r="G255" s="68">
        <v>42444</v>
      </c>
      <c r="H255" s="70">
        <v>3</v>
      </c>
      <c r="I255" s="69">
        <v>4</v>
      </c>
      <c r="J255" s="70">
        <f>H255*I255</f>
        <v>12</v>
      </c>
      <c r="K255" s="71" t="str">
        <f>IF(J255&gt;15,"Kabul Edilemez Risk",IF(J255&gt;7,"Dikkate Değer Risk",IF(J255&lt;=6,"Kabul Edilebilir Risk")))</f>
        <v>Dikkate Değer Risk</v>
      </c>
      <c r="L255" s="70">
        <v>1</v>
      </c>
      <c r="M255" s="69">
        <v>4</v>
      </c>
      <c r="N255" s="70">
        <f>L255*M255</f>
        <v>4</v>
      </c>
      <c r="O255" s="71" t="str">
        <f>IF(N255&gt;15,"Kabul Edilemez Risk",IF(N255&gt;7,"Dikkate Değer Risk",IF(N255&lt;=6,"Kabul Edilebilir Risk")))</f>
        <v>Kabul Edilebilir Risk</v>
      </c>
      <c r="P255" s="72" t="s">
        <v>743</v>
      </c>
      <c r="Q255" s="73" t="s">
        <v>1000</v>
      </c>
      <c r="R255" s="74" t="s">
        <v>998</v>
      </c>
    </row>
    <row r="256" spans="1:18" ht="99.95" customHeight="1">
      <c r="A256" s="86">
        <v>248</v>
      </c>
      <c r="B256" s="243"/>
      <c r="C256" s="66" t="s">
        <v>326</v>
      </c>
      <c r="D256" s="65" t="s">
        <v>435</v>
      </c>
      <c r="E256" s="65" t="s">
        <v>28</v>
      </c>
      <c r="F256" s="78"/>
      <c r="G256" s="68">
        <v>42444</v>
      </c>
      <c r="H256" s="70">
        <v>4</v>
      </c>
      <c r="I256" s="69">
        <v>3</v>
      </c>
      <c r="J256" s="70">
        <f t="shared" si="42"/>
        <v>12</v>
      </c>
      <c r="K256" s="71" t="str">
        <f t="shared" si="43"/>
        <v>Dikkate Değer Risk</v>
      </c>
      <c r="L256" s="70">
        <v>1</v>
      </c>
      <c r="M256" s="69">
        <v>3</v>
      </c>
      <c r="N256" s="70">
        <f t="shared" si="44"/>
        <v>3</v>
      </c>
      <c r="O256" s="71" t="str">
        <f t="shared" si="45"/>
        <v>Kabul Edilebilir Risk</v>
      </c>
      <c r="P256" s="72" t="s">
        <v>426</v>
      </c>
      <c r="Q256" s="73" t="s">
        <v>1000</v>
      </c>
      <c r="R256" s="74" t="s">
        <v>998</v>
      </c>
    </row>
    <row r="257" spans="1:18" ht="99.95" customHeight="1">
      <c r="A257" s="86">
        <v>249</v>
      </c>
      <c r="B257" s="243"/>
      <c r="C257" s="66" t="s">
        <v>248</v>
      </c>
      <c r="D257" s="65" t="s">
        <v>249</v>
      </c>
      <c r="E257" s="65" t="s">
        <v>28</v>
      </c>
      <c r="F257" s="78"/>
      <c r="G257" s="68">
        <v>42444</v>
      </c>
      <c r="H257" s="70">
        <v>4</v>
      </c>
      <c r="I257" s="70">
        <v>3</v>
      </c>
      <c r="J257" s="70">
        <f t="shared" si="42"/>
        <v>12</v>
      </c>
      <c r="K257" s="71" t="str">
        <f t="shared" si="43"/>
        <v>Dikkate Değer Risk</v>
      </c>
      <c r="L257" s="70">
        <v>2</v>
      </c>
      <c r="M257" s="70">
        <v>3</v>
      </c>
      <c r="N257" s="70">
        <f t="shared" si="44"/>
        <v>6</v>
      </c>
      <c r="O257" s="71" t="str">
        <f t="shared" si="45"/>
        <v>Kabul Edilebilir Risk</v>
      </c>
      <c r="P257" s="79" t="s">
        <v>250</v>
      </c>
      <c r="Q257" s="73" t="s">
        <v>1000</v>
      </c>
      <c r="R257" s="74" t="s">
        <v>998</v>
      </c>
    </row>
    <row r="258" spans="1:18" ht="99.95" customHeight="1">
      <c r="A258" s="86">
        <v>250</v>
      </c>
      <c r="B258" s="243"/>
      <c r="C258" s="66" t="s">
        <v>436</v>
      </c>
      <c r="D258" s="65" t="s">
        <v>437</v>
      </c>
      <c r="E258" s="65" t="s">
        <v>695</v>
      </c>
      <c r="F258" s="78"/>
      <c r="G258" s="68">
        <v>42444</v>
      </c>
      <c r="H258" s="70">
        <v>4</v>
      </c>
      <c r="I258" s="69">
        <v>4</v>
      </c>
      <c r="J258" s="70">
        <f t="shared" si="42"/>
        <v>16</v>
      </c>
      <c r="K258" s="71" t="str">
        <f t="shared" si="43"/>
        <v>Kabul Edilemez Risk</v>
      </c>
      <c r="L258" s="70">
        <v>1</v>
      </c>
      <c r="M258" s="69">
        <v>4</v>
      </c>
      <c r="N258" s="70">
        <f t="shared" si="44"/>
        <v>4</v>
      </c>
      <c r="O258" s="71" t="str">
        <f t="shared" si="45"/>
        <v>Kabul Edilebilir Risk</v>
      </c>
      <c r="P258" s="72" t="s">
        <v>438</v>
      </c>
      <c r="Q258" s="73" t="s">
        <v>1000</v>
      </c>
      <c r="R258" s="74" t="s">
        <v>997</v>
      </c>
    </row>
    <row r="259" spans="1:18" ht="99.95" customHeight="1">
      <c r="A259" s="86">
        <v>251</v>
      </c>
      <c r="B259" s="243"/>
      <c r="C259" s="66" t="s">
        <v>164</v>
      </c>
      <c r="D259" s="65" t="s">
        <v>439</v>
      </c>
      <c r="E259" s="65" t="s">
        <v>23</v>
      </c>
      <c r="F259" s="78"/>
      <c r="G259" s="68">
        <v>42444</v>
      </c>
      <c r="H259" s="70">
        <v>4</v>
      </c>
      <c r="I259" s="69">
        <v>2</v>
      </c>
      <c r="J259" s="70">
        <f t="shared" si="42"/>
        <v>8</v>
      </c>
      <c r="K259" s="71" t="str">
        <f t="shared" si="43"/>
        <v>Dikkate Değer Risk</v>
      </c>
      <c r="L259" s="70">
        <v>1</v>
      </c>
      <c r="M259" s="69">
        <v>2</v>
      </c>
      <c r="N259" s="70">
        <f t="shared" si="44"/>
        <v>2</v>
      </c>
      <c r="O259" s="71" t="str">
        <f t="shared" si="45"/>
        <v>Kabul Edilebilir Risk</v>
      </c>
      <c r="P259" s="72" t="s">
        <v>440</v>
      </c>
      <c r="Q259" s="73" t="s">
        <v>1000</v>
      </c>
      <c r="R259" s="74" t="s">
        <v>998</v>
      </c>
    </row>
    <row r="260" spans="1:18" ht="99.95" customHeight="1">
      <c r="A260" s="86">
        <v>252</v>
      </c>
      <c r="B260" s="243"/>
      <c r="C260" s="66" t="s">
        <v>551</v>
      </c>
      <c r="D260" s="65" t="s">
        <v>552</v>
      </c>
      <c r="E260" s="65" t="s">
        <v>28</v>
      </c>
      <c r="F260" s="78"/>
      <c r="G260" s="68">
        <v>42444</v>
      </c>
      <c r="H260" s="70">
        <v>5</v>
      </c>
      <c r="I260" s="69">
        <v>3</v>
      </c>
      <c r="J260" s="70">
        <f t="shared" si="42"/>
        <v>15</v>
      </c>
      <c r="K260" s="71" t="str">
        <f t="shared" si="43"/>
        <v>Dikkate Değer Risk</v>
      </c>
      <c r="L260" s="70">
        <v>2</v>
      </c>
      <c r="M260" s="69">
        <v>3</v>
      </c>
      <c r="N260" s="70">
        <f t="shared" si="44"/>
        <v>6</v>
      </c>
      <c r="O260" s="71" t="str">
        <f t="shared" si="45"/>
        <v>Kabul Edilebilir Risk</v>
      </c>
      <c r="P260" s="72" t="s">
        <v>553</v>
      </c>
      <c r="Q260" s="73" t="s">
        <v>1000</v>
      </c>
      <c r="R260" s="74" t="s">
        <v>997</v>
      </c>
    </row>
    <row r="261" spans="1:18" ht="109.5" customHeight="1">
      <c r="A261" s="86">
        <v>253</v>
      </c>
      <c r="B261" s="243"/>
      <c r="C261" s="66" t="s">
        <v>551</v>
      </c>
      <c r="D261" s="65" t="s">
        <v>685</v>
      </c>
      <c r="E261" s="65" t="s">
        <v>688</v>
      </c>
      <c r="F261" s="78"/>
      <c r="G261" s="68">
        <v>42444</v>
      </c>
      <c r="H261" s="70">
        <v>3</v>
      </c>
      <c r="I261" s="69">
        <v>4</v>
      </c>
      <c r="J261" s="70">
        <f t="shared" si="42"/>
        <v>12</v>
      </c>
      <c r="K261" s="71" t="str">
        <f t="shared" si="43"/>
        <v>Dikkate Değer Risk</v>
      </c>
      <c r="L261" s="70">
        <v>1</v>
      </c>
      <c r="M261" s="69">
        <v>4</v>
      </c>
      <c r="N261" s="70">
        <f t="shared" si="44"/>
        <v>4</v>
      </c>
      <c r="O261" s="71" t="str">
        <f t="shared" si="45"/>
        <v>Kabul Edilebilir Risk</v>
      </c>
      <c r="P261" s="72" t="s">
        <v>686</v>
      </c>
      <c r="Q261" s="73" t="s">
        <v>1000</v>
      </c>
      <c r="R261" s="74" t="s">
        <v>998</v>
      </c>
    </row>
    <row r="262" spans="1:18" ht="162.75" customHeight="1">
      <c r="A262" s="86">
        <v>254</v>
      </c>
      <c r="B262" s="243"/>
      <c r="C262" s="66" t="s">
        <v>690</v>
      </c>
      <c r="D262" s="65" t="s">
        <v>687</v>
      </c>
      <c r="E262" s="65" t="s">
        <v>688</v>
      </c>
      <c r="F262" s="78"/>
      <c r="G262" s="68">
        <v>42444</v>
      </c>
      <c r="H262" s="70">
        <v>3</v>
      </c>
      <c r="I262" s="69">
        <v>4</v>
      </c>
      <c r="J262" s="70">
        <f t="shared" si="42"/>
        <v>12</v>
      </c>
      <c r="K262" s="71" t="str">
        <f t="shared" si="43"/>
        <v>Dikkate Değer Risk</v>
      </c>
      <c r="L262" s="70">
        <v>1</v>
      </c>
      <c r="M262" s="69">
        <v>4</v>
      </c>
      <c r="N262" s="70">
        <f t="shared" si="44"/>
        <v>4</v>
      </c>
      <c r="O262" s="71" t="str">
        <f t="shared" si="45"/>
        <v>Kabul Edilebilir Risk</v>
      </c>
      <c r="P262" s="72" t="s">
        <v>689</v>
      </c>
      <c r="Q262" s="73" t="s">
        <v>1000</v>
      </c>
      <c r="R262" s="74" t="s">
        <v>998</v>
      </c>
    </row>
    <row r="263" spans="1:18" ht="162.75" customHeight="1">
      <c r="A263" s="86">
        <v>255</v>
      </c>
      <c r="B263" s="243"/>
      <c r="C263" s="75" t="s">
        <v>749</v>
      </c>
      <c r="D263" s="65" t="s">
        <v>748</v>
      </c>
      <c r="E263" s="65" t="s">
        <v>750</v>
      </c>
      <c r="F263" s="78"/>
      <c r="G263" s="68">
        <v>42444</v>
      </c>
      <c r="H263" s="70">
        <v>4</v>
      </c>
      <c r="I263" s="69">
        <v>4</v>
      </c>
      <c r="J263" s="70">
        <f t="shared" si="42"/>
        <v>16</v>
      </c>
      <c r="K263" s="71" t="str">
        <f t="shared" si="43"/>
        <v>Kabul Edilemez Risk</v>
      </c>
      <c r="L263" s="70">
        <v>1</v>
      </c>
      <c r="M263" s="69">
        <v>4</v>
      </c>
      <c r="N263" s="70">
        <f t="shared" si="44"/>
        <v>4</v>
      </c>
      <c r="O263" s="71" t="str">
        <f t="shared" si="45"/>
        <v>Kabul Edilebilir Risk</v>
      </c>
      <c r="P263" s="72" t="s">
        <v>751</v>
      </c>
      <c r="Q263" s="73" t="s">
        <v>1000</v>
      </c>
      <c r="R263" s="74" t="s">
        <v>997</v>
      </c>
    </row>
    <row r="264" spans="1:18" ht="117" customHeight="1">
      <c r="A264" s="86">
        <v>256</v>
      </c>
      <c r="B264" s="243"/>
      <c r="C264" s="66" t="s">
        <v>682</v>
      </c>
      <c r="D264" s="65" t="s">
        <v>681</v>
      </c>
      <c r="E264" s="65" t="s">
        <v>683</v>
      </c>
      <c r="F264" s="78"/>
      <c r="G264" s="68">
        <v>42444</v>
      </c>
      <c r="H264" s="70">
        <v>4</v>
      </c>
      <c r="I264" s="69">
        <v>4</v>
      </c>
      <c r="J264" s="70">
        <f t="shared" si="42"/>
        <v>16</v>
      </c>
      <c r="K264" s="71" t="str">
        <f t="shared" si="43"/>
        <v>Kabul Edilemez Risk</v>
      </c>
      <c r="L264" s="70">
        <v>1</v>
      </c>
      <c r="M264" s="69">
        <v>4</v>
      </c>
      <c r="N264" s="70">
        <f t="shared" si="44"/>
        <v>4</v>
      </c>
      <c r="O264" s="71" t="str">
        <f t="shared" si="45"/>
        <v>Kabul Edilebilir Risk</v>
      </c>
      <c r="P264" s="72" t="s">
        <v>684</v>
      </c>
      <c r="Q264" s="73" t="s">
        <v>1000</v>
      </c>
      <c r="R264" s="74" t="s">
        <v>997</v>
      </c>
    </row>
    <row r="265" spans="1:18" ht="123.75" customHeight="1">
      <c r="A265" s="86">
        <v>257</v>
      </c>
      <c r="B265" s="243"/>
      <c r="C265" s="66" t="s">
        <v>693</v>
      </c>
      <c r="D265" s="65" t="s">
        <v>691</v>
      </c>
      <c r="E265" s="65" t="s">
        <v>688</v>
      </c>
      <c r="F265" s="78"/>
      <c r="G265" s="68">
        <v>42444</v>
      </c>
      <c r="H265" s="70">
        <v>5</v>
      </c>
      <c r="I265" s="69">
        <v>4</v>
      </c>
      <c r="J265" s="70">
        <f t="shared" si="42"/>
        <v>20</v>
      </c>
      <c r="K265" s="71" t="str">
        <f t="shared" si="43"/>
        <v>Kabul Edilemez Risk</v>
      </c>
      <c r="L265" s="70">
        <v>2</v>
      </c>
      <c r="M265" s="69">
        <v>4</v>
      </c>
      <c r="N265" s="70">
        <f t="shared" si="44"/>
        <v>8</v>
      </c>
      <c r="O265" s="71" t="str">
        <f t="shared" si="45"/>
        <v>Dikkate Değer Risk</v>
      </c>
      <c r="P265" s="72" t="s">
        <v>692</v>
      </c>
      <c r="Q265" s="73" t="s">
        <v>1000</v>
      </c>
      <c r="R265" s="74" t="s">
        <v>997</v>
      </c>
    </row>
    <row r="266" spans="1:18" ht="123.75" customHeight="1">
      <c r="A266" s="86">
        <v>258</v>
      </c>
      <c r="B266" s="226" t="s">
        <v>832</v>
      </c>
      <c r="C266" s="81" t="s">
        <v>833</v>
      </c>
      <c r="D266" s="81" t="s">
        <v>838</v>
      </c>
      <c r="E266" s="81" t="s">
        <v>843</v>
      </c>
      <c r="F266" s="78"/>
      <c r="G266" s="68">
        <v>42444</v>
      </c>
      <c r="H266" s="70">
        <v>4</v>
      </c>
      <c r="I266" s="69">
        <v>4</v>
      </c>
      <c r="J266" s="70">
        <f t="shared" si="42"/>
        <v>16</v>
      </c>
      <c r="K266" s="71" t="str">
        <f t="shared" si="43"/>
        <v>Kabul Edilemez Risk</v>
      </c>
      <c r="L266" s="70">
        <v>1</v>
      </c>
      <c r="M266" s="69">
        <v>4</v>
      </c>
      <c r="N266" s="70">
        <f t="shared" si="44"/>
        <v>4</v>
      </c>
      <c r="O266" s="71" t="str">
        <f t="shared" si="45"/>
        <v>Kabul Edilebilir Risk</v>
      </c>
      <c r="P266" s="72" t="s">
        <v>848</v>
      </c>
      <c r="Q266" s="73" t="s">
        <v>1000</v>
      </c>
      <c r="R266" s="74" t="s">
        <v>997</v>
      </c>
    </row>
    <row r="267" spans="1:18" ht="123.75" customHeight="1">
      <c r="A267" s="86">
        <v>259</v>
      </c>
      <c r="B267" s="226"/>
      <c r="C267" s="81" t="s">
        <v>834</v>
      </c>
      <c r="D267" s="81" t="s">
        <v>839</v>
      </c>
      <c r="E267" s="81" t="s">
        <v>549</v>
      </c>
      <c r="F267" s="78"/>
      <c r="G267" s="68">
        <v>42444</v>
      </c>
      <c r="H267" s="70">
        <v>4</v>
      </c>
      <c r="I267" s="69">
        <v>4</v>
      </c>
      <c r="J267" s="70">
        <f t="shared" si="42"/>
        <v>16</v>
      </c>
      <c r="K267" s="71" t="str">
        <f t="shared" si="43"/>
        <v>Kabul Edilemez Risk</v>
      </c>
      <c r="L267" s="70">
        <v>1</v>
      </c>
      <c r="M267" s="69">
        <v>4</v>
      </c>
      <c r="N267" s="70">
        <f t="shared" si="44"/>
        <v>4</v>
      </c>
      <c r="O267" s="71" t="str">
        <f t="shared" si="45"/>
        <v>Kabul Edilebilir Risk</v>
      </c>
      <c r="P267" s="72" t="s">
        <v>849</v>
      </c>
      <c r="Q267" s="73" t="s">
        <v>1000</v>
      </c>
      <c r="R267" s="74" t="s">
        <v>997</v>
      </c>
    </row>
    <row r="268" spans="1:18" ht="123.75" customHeight="1">
      <c r="A268" s="86">
        <v>260</v>
      </c>
      <c r="B268" s="226"/>
      <c r="C268" s="81" t="s">
        <v>835</v>
      </c>
      <c r="D268" s="81" t="s">
        <v>840</v>
      </c>
      <c r="E268" s="81" t="s">
        <v>844</v>
      </c>
      <c r="F268" s="78"/>
      <c r="G268" s="68">
        <v>42444</v>
      </c>
      <c r="H268" s="70">
        <v>3</v>
      </c>
      <c r="I268" s="69">
        <v>3</v>
      </c>
      <c r="J268" s="70">
        <f t="shared" si="42"/>
        <v>9</v>
      </c>
      <c r="K268" s="71" t="str">
        <f t="shared" si="43"/>
        <v>Dikkate Değer Risk</v>
      </c>
      <c r="L268" s="70">
        <v>1</v>
      </c>
      <c r="M268" s="69">
        <v>3</v>
      </c>
      <c r="N268" s="70">
        <f t="shared" si="44"/>
        <v>3</v>
      </c>
      <c r="O268" s="71" t="str">
        <f t="shared" si="45"/>
        <v>Kabul Edilebilir Risk</v>
      </c>
      <c r="P268" s="72" t="s">
        <v>850</v>
      </c>
      <c r="Q268" s="73" t="s">
        <v>1000</v>
      </c>
      <c r="R268" s="74" t="s">
        <v>998</v>
      </c>
    </row>
    <row r="269" spans="1:18" ht="123.75" customHeight="1">
      <c r="A269" s="86">
        <v>261</v>
      </c>
      <c r="B269" s="226"/>
      <c r="C269" s="81" t="s">
        <v>836</v>
      </c>
      <c r="D269" s="81" t="s">
        <v>841</v>
      </c>
      <c r="E269" s="81" t="s">
        <v>843</v>
      </c>
      <c r="F269" s="78"/>
      <c r="G269" s="68">
        <v>42444</v>
      </c>
      <c r="H269" s="70">
        <v>5</v>
      </c>
      <c r="I269" s="69">
        <v>4</v>
      </c>
      <c r="J269" s="70">
        <f t="shared" si="42"/>
        <v>20</v>
      </c>
      <c r="K269" s="71" t="str">
        <f t="shared" si="43"/>
        <v>Kabul Edilemez Risk</v>
      </c>
      <c r="L269" s="70">
        <v>2</v>
      </c>
      <c r="M269" s="69">
        <v>4</v>
      </c>
      <c r="N269" s="70">
        <f t="shared" si="44"/>
        <v>8</v>
      </c>
      <c r="O269" s="71" t="str">
        <f t="shared" si="45"/>
        <v>Dikkate Değer Risk</v>
      </c>
      <c r="P269" s="72" t="s">
        <v>851</v>
      </c>
      <c r="Q269" s="73" t="s">
        <v>1000</v>
      </c>
      <c r="R269" s="74" t="s">
        <v>997</v>
      </c>
    </row>
    <row r="270" spans="1:18" ht="123.75" customHeight="1">
      <c r="A270" s="86">
        <v>262</v>
      </c>
      <c r="B270" s="226"/>
      <c r="C270" s="81" t="s">
        <v>837</v>
      </c>
      <c r="D270" s="81" t="s">
        <v>842</v>
      </c>
      <c r="E270" s="81" t="s">
        <v>512</v>
      </c>
      <c r="F270" s="78"/>
      <c r="G270" s="68">
        <v>42444</v>
      </c>
      <c r="H270" s="70">
        <v>4</v>
      </c>
      <c r="I270" s="69">
        <v>3</v>
      </c>
      <c r="J270" s="70">
        <f t="shared" si="42"/>
        <v>12</v>
      </c>
      <c r="K270" s="71" t="str">
        <f t="shared" si="43"/>
        <v>Dikkate Değer Risk</v>
      </c>
      <c r="L270" s="70">
        <v>2</v>
      </c>
      <c r="M270" s="69">
        <v>3</v>
      </c>
      <c r="N270" s="70">
        <f t="shared" si="44"/>
        <v>6</v>
      </c>
      <c r="O270" s="71" t="str">
        <f t="shared" si="45"/>
        <v>Kabul Edilebilir Risk</v>
      </c>
      <c r="P270" s="72" t="s">
        <v>852</v>
      </c>
      <c r="Q270" s="73" t="s">
        <v>1000</v>
      </c>
      <c r="R270" s="74" t="s">
        <v>998</v>
      </c>
    </row>
    <row r="271" spans="1:18" ht="123.75" customHeight="1">
      <c r="A271" s="86">
        <v>263</v>
      </c>
      <c r="B271" s="226"/>
      <c r="C271" s="81" t="s">
        <v>845</v>
      </c>
      <c r="D271" s="81" t="s">
        <v>846</v>
      </c>
      <c r="E271" s="81" t="s">
        <v>847</v>
      </c>
      <c r="F271" s="78"/>
      <c r="G271" s="68">
        <v>42444</v>
      </c>
      <c r="H271" s="70">
        <v>4</v>
      </c>
      <c r="I271" s="69">
        <v>3</v>
      </c>
      <c r="J271" s="70">
        <f t="shared" si="42"/>
        <v>12</v>
      </c>
      <c r="K271" s="71" t="str">
        <f t="shared" si="43"/>
        <v>Dikkate Değer Risk</v>
      </c>
      <c r="L271" s="70">
        <v>1</v>
      </c>
      <c r="M271" s="69">
        <v>3</v>
      </c>
      <c r="N271" s="70">
        <f t="shared" si="44"/>
        <v>3</v>
      </c>
      <c r="O271" s="71" t="str">
        <f t="shared" si="45"/>
        <v>Kabul Edilebilir Risk</v>
      </c>
      <c r="P271" s="72" t="s">
        <v>853</v>
      </c>
      <c r="Q271" s="73" t="s">
        <v>1000</v>
      </c>
      <c r="R271" s="74" t="s">
        <v>998</v>
      </c>
    </row>
    <row r="272" spans="1:18" ht="123.75" customHeight="1">
      <c r="A272" s="86">
        <v>264</v>
      </c>
      <c r="B272" s="226" t="s">
        <v>986</v>
      </c>
      <c r="C272" s="81" t="s">
        <v>895</v>
      </c>
      <c r="D272" s="81" t="s">
        <v>515</v>
      </c>
      <c r="E272" s="81" t="s">
        <v>512</v>
      </c>
      <c r="F272" s="78"/>
      <c r="G272" s="68">
        <v>42445</v>
      </c>
      <c r="H272" s="70">
        <v>3</v>
      </c>
      <c r="I272" s="69">
        <v>3</v>
      </c>
      <c r="J272" s="70">
        <f t="shared" ref="J272:J301" si="46">H272*I272</f>
        <v>9</v>
      </c>
      <c r="K272" s="71" t="str">
        <f t="shared" ref="K272:K301" si="47">IF(J272&gt;15,"Kabul Edilemez Risk",IF(J272&gt;7,"Dikkate Değer Risk",IF(J272&lt;=6,"Kabul Edilebilir Risk")))</f>
        <v>Dikkate Değer Risk</v>
      </c>
      <c r="L272" s="70">
        <v>1</v>
      </c>
      <c r="M272" s="69">
        <v>3</v>
      </c>
      <c r="N272" s="70">
        <f t="shared" ref="N272:N301" si="48">L272*M272</f>
        <v>3</v>
      </c>
      <c r="O272" s="71" t="str">
        <f t="shared" ref="O272:O301" si="49">IF(N272&gt;15,"Kabul Edilemez Risk",IF(N272&gt;7,"Dikkate Değer Risk",IF(N272&lt;=6,"Kabul Edilebilir Risk")))</f>
        <v>Kabul Edilebilir Risk</v>
      </c>
      <c r="P272" s="72" t="s">
        <v>946</v>
      </c>
      <c r="Q272" s="73" t="s">
        <v>1000</v>
      </c>
      <c r="R272" s="74" t="s">
        <v>998</v>
      </c>
    </row>
    <row r="273" spans="1:18" ht="123.75" customHeight="1">
      <c r="A273" s="86">
        <v>265</v>
      </c>
      <c r="B273" s="226"/>
      <c r="C273" s="81" t="s">
        <v>896</v>
      </c>
      <c r="D273" s="81" t="s">
        <v>897</v>
      </c>
      <c r="E273" s="81" t="s">
        <v>898</v>
      </c>
      <c r="F273" s="78"/>
      <c r="G273" s="68">
        <v>42446</v>
      </c>
      <c r="H273" s="70">
        <v>3</v>
      </c>
      <c r="I273" s="69">
        <v>4</v>
      </c>
      <c r="J273" s="70">
        <f t="shared" si="46"/>
        <v>12</v>
      </c>
      <c r="K273" s="71" t="str">
        <f t="shared" si="47"/>
        <v>Dikkate Değer Risk</v>
      </c>
      <c r="L273" s="70">
        <v>1</v>
      </c>
      <c r="M273" s="69">
        <v>4</v>
      </c>
      <c r="N273" s="70">
        <f t="shared" si="48"/>
        <v>4</v>
      </c>
      <c r="O273" s="71" t="str">
        <f t="shared" si="49"/>
        <v>Kabul Edilebilir Risk</v>
      </c>
      <c r="P273" s="72" t="s">
        <v>947</v>
      </c>
      <c r="Q273" s="73" t="s">
        <v>1000</v>
      </c>
      <c r="R273" s="74" t="s">
        <v>998</v>
      </c>
    </row>
    <row r="274" spans="1:18" ht="166.5" customHeight="1">
      <c r="A274" s="86">
        <v>266</v>
      </c>
      <c r="B274" s="226"/>
      <c r="C274" s="81" t="s">
        <v>896</v>
      </c>
      <c r="D274" s="81" t="s">
        <v>899</v>
      </c>
      <c r="E274" s="81" t="s">
        <v>512</v>
      </c>
      <c r="F274" s="78"/>
      <c r="G274" s="68">
        <v>42447</v>
      </c>
      <c r="H274" s="70">
        <v>5</v>
      </c>
      <c r="I274" s="69">
        <v>3</v>
      </c>
      <c r="J274" s="70">
        <f t="shared" si="46"/>
        <v>15</v>
      </c>
      <c r="K274" s="71" t="str">
        <f t="shared" si="47"/>
        <v>Dikkate Değer Risk</v>
      </c>
      <c r="L274" s="70">
        <v>2</v>
      </c>
      <c r="M274" s="69">
        <v>3</v>
      </c>
      <c r="N274" s="70">
        <f t="shared" si="48"/>
        <v>6</v>
      </c>
      <c r="O274" s="71" t="str">
        <f t="shared" si="49"/>
        <v>Kabul Edilebilir Risk</v>
      </c>
      <c r="P274" s="72" t="s">
        <v>948</v>
      </c>
      <c r="Q274" s="73" t="s">
        <v>1000</v>
      </c>
      <c r="R274" s="74" t="s">
        <v>997</v>
      </c>
    </row>
    <row r="275" spans="1:18" ht="123.75" customHeight="1">
      <c r="A275" s="86">
        <v>267</v>
      </c>
      <c r="B275" s="226"/>
      <c r="C275" s="81" t="s">
        <v>900</v>
      </c>
      <c r="D275" s="81" t="s">
        <v>901</v>
      </c>
      <c r="E275" s="81" t="s">
        <v>542</v>
      </c>
      <c r="F275" s="78"/>
      <c r="G275" s="68">
        <v>42448</v>
      </c>
      <c r="H275" s="70">
        <v>4</v>
      </c>
      <c r="I275" s="69">
        <v>3</v>
      </c>
      <c r="J275" s="70">
        <f t="shared" si="46"/>
        <v>12</v>
      </c>
      <c r="K275" s="71" t="str">
        <f t="shared" si="47"/>
        <v>Dikkate Değer Risk</v>
      </c>
      <c r="L275" s="70">
        <v>1</v>
      </c>
      <c r="M275" s="69">
        <v>3</v>
      </c>
      <c r="N275" s="70">
        <f t="shared" si="48"/>
        <v>3</v>
      </c>
      <c r="O275" s="71" t="str">
        <f t="shared" si="49"/>
        <v>Kabul Edilebilir Risk</v>
      </c>
      <c r="P275" s="72" t="s">
        <v>949</v>
      </c>
      <c r="Q275" s="73" t="s">
        <v>1000</v>
      </c>
      <c r="R275" s="74" t="s">
        <v>998</v>
      </c>
    </row>
    <row r="276" spans="1:18" ht="123.75" customHeight="1">
      <c r="A276" s="86">
        <v>268</v>
      </c>
      <c r="B276" s="226"/>
      <c r="C276" s="81" t="s">
        <v>517</v>
      </c>
      <c r="D276" s="81" t="s">
        <v>518</v>
      </c>
      <c r="E276" s="81" t="s">
        <v>519</v>
      </c>
      <c r="F276" s="78"/>
      <c r="G276" s="68">
        <v>42449</v>
      </c>
      <c r="H276" s="70">
        <v>4</v>
      </c>
      <c r="I276" s="69">
        <v>4</v>
      </c>
      <c r="J276" s="70">
        <f t="shared" si="46"/>
        <v>16</v>
      </c>
      <c r="K276" s="71" t="str">
        <f t="shared" si="47"/>
        <v>Kabul Edilemez Risk</v>
      </c>
      <c r="L276" s="70">
        <v>1</v>
      </c>
      <c r="M276" s="69">
        <v>4</v>
      </c>
      <c r="N276" s="70">
        <f t="shared" si="48"/>
        <v>4</v>
      </c>
      <c r="O276" s="71" t="str">
        <f t="shared" si="49"/>
        <v>Kabul Edilebilir Risk</v>
      </c>
      <c r="P276" s="72" t="s">
        <v>950</v>
      </c>
      <c r="Q276" s="73" t="s">
        <v>1000</v>
      </c>
      <c r="R276" s="74" t="s">
        <v>997</v>
      </c>
    </row>
    <row r="277" spans="1:18" ht="123.75" customHeight="1">
      <c r="A277" s="86">
        <v>269</v>
      </c>
      <c r="B277" s="226"/>
      <c r="C277" s="81" t="s">
        <v>540</v>
      </c>
      <c r="D277" s="81" t="s">
        <v>902</v>
      </c>
      <c r="E277" s="81" t="s">
        <v>532</v>
      </c>
      <c r="F277" s="78"/>
      <c r="G277" s="68">
        <v>42450</v>
      </c>
      <c r="H277" s="70">
        <v>3</v>
      </c>
      <c r="I277" s="69">
        <v>2</v>
      </c>
      <c r="J277" s="70">
        <f t="shared" si="46"/>
        <v>6</v>
      </c>
      <c r="K277" s="71" t="str">
        <f t="shared" si="47"/>
        <v>Kabul Edilebilir Risk</v>
      </c>
      <c r="L277" s="70">
        <v>3</v>
      </c>
      <c r="M277" s="69">
        <v>2</v>
      </c>
      <c r="N277" s="70">
        <f t="shared" si="48"/>
        <v>6</v>
      </c>
      <c r="O277" s="71" t="str">
        <f t="shared" si="49"/>
        <v>Kabul Edilebilir Risk</v>
      </c>
      <c r="P277" s="72" t="s">
        <v>951</v>
      </c>
      <c r="Q277" s="73" t="s">
        <v>1000</v>
      </c>
      <c r="R277" s="74" t="s">
        <v>999</v>
      </c>
    </row>
    <row r="278" spans="1:18" ht="123.75" customHeight="1">
      <c r="A278" s="86">
        <v>270</v>
      </c>
      <c r="B278" s="226"/>
      <c r="C278" s="81" t="s">
        <v>540</v>
      </c>
      <c r="D278" s="81" t="s">
        <v>541</v>
      </c>
      <c r="E278" s="81" t="s">
        <v>542</v>
      </c>
      <c r="F278" s="78"/>
      <c r="G278" s="68">
        <v>42451</v>
      </c>
      <c r="H278" s="70">
        <v>3</v>
      </c>
      <c r="I278" s="69">
        <v>2</v>
      </c>
      <c r="J278" s="70">
        <f t="shared" si="46"/>
        <v>6</v>
      </c>
      <c r="K278" s="71" t="str">
        <f t="shared" si="47"/>
        <v>Kabul Edilebilir Risk</v>
      </c>
      <c r="L278" s="70">
        <v>3</v>
      </c>
      <c r="M278" s="69">
        <v>2</v>
      </c>
      <c r="N278" s="70">
        <f t="shared" si="48"/>
        <v>6</v>
      </c>
      <c r="O278" s="71" t="str">
        <f t="shared" si="49"/>
        <v>Kabul Edilebilir Risk</v>
      </c>
      <c r="P278" s="72" t="s">
        <v>543</v>
      </c>
      <c r="Q278" s="73" t="s">
        <v>1000</v>
      </c>
      <c r="R278" s="74" t="s">
        <v>999</v>
      </c>
    </row>
    <row r="279" spans="1:18" ht="123.75" customHeight="1">
      <c r="A279" s="86">
        <v>271</v>
      </c>
      <c r="B279" s="226"/>
      <c r="C279" s="81" t="s">
        <v>569</v>
      </c>
      <c r="D279" s="81" t="s">
        <v>567</v>
      </c>
      <c r="E279" s="81" t="s">
        <v>568</v>
      </c>
      <c r="F279" s="78"/>
      <c r="G279" s="68">
        <v>42444</v>
      </c>
      <c r="H279" s="70">
        <v>3</v>
      </c>
      <c r="I279" s="69">
        <v>4</v>
      </c>
      <c r="J279" s="70">
        <f t="shared" si="46"/>
        <v>12</v>
      </c>
      <c r="K279" s="71" t="str">
        <f t="shared" si="47"/>
        <v>Dikkate Değer Risk</v>
      </c>
      <c r="L279" s="70">
        <v>2</v>
      </c>
      <c r="M279" s="69">
        <v>4</v>
      </c>
      <c r="N279" s="70">
        <f t="shared" si="48"/>
        <v>8</v>
      </c>
      <c r="O279" s="71" t="str">
        <f t="shared" si="49"/>
        <v>Dikkate Değer Risk</v>
      </c>
      <c r="P279" s="72" t="s">
        <v>570</v>
      </c>
      <c r="Q279" s="73" t="s">
        <v>1000</v>
      </c>
      <c r="R279" s="74" t="s">
        <v>998</v>
      </c>
    </row>
    <row r="280" spans="1:18" ht="123.75" customHeight="1">
      <c r="A280" s="86">
        <v>272</v>
      </c>
      <c r="B280" s="226"/>
      <c r="C280" s="81" t="s">
        <v>574</v>
      </c>
      <c r="D280" s="81" t="s">
        <v>571</v>
      </c>
      <c r="E280" s="81" t="s">
        <v>572</v>
      </c>
      <c r="F280" s="78"/>
      <c r="G280" s="68">
        <v>42444</v>
      </c>
      <c r="H280" s="70">
        <v>3</v>
      </c>
      <c r="I280" s="69">
        <v>4</v>
      </c>
      <c r="J280" s="70">
        <f t="shared" si="46"/>
        <v>12</v>
      </c>
      <c r="K280" s="71" t="str">
        <f t="shared" si="47"/>
        <v>Dikkate Değer Risk</v>
      </c>
      <c r="L280" s="70">
        <v>2</v>
      </c>
      <c r="M280" s="69">
        <v>4</v>
      </c>
      <c r="N280" s="70">
        <f t="shared" si="48"/>
        <v>8</v>
      </c>
      <c r="O280" s="71" t="str">
        <f t="shared" si="49"/>
        <v>Dikkate Değer Risk</v>
      </c>
      <c r="P280" s="72" t="s">
        <v>573</v>
      </c>
      <c r="Q280" s="73" t="s">
        <v>1000</v>
      </c>
      <c r="R280" s="74" t="s">
        <v>998</v>
      </c>
    </row>
    <row r="281" spans="1:18" ht="123.75" customHeight="1">
      <c r="A281" s="86">
        <v>273</v>
      </c>
      <c r="B281" s="226"/>
      <c r="C281" s="81" t="s">
        <v>903</v>
      </c>
      <c r="D281" s="81" t="s">
        <v>904</v>
      </c>
      <c r="E281" s="81" t="s">
        <v>905</v>
      </c>
      <c r="F281" s="78"/>
      <c r="G281" s="68">
        <v>42452</v>
      </c>
      <c r="H281" s="70">
        <v>3</v>
      </c>
      <c r="I281" s="69">
        <v>3</v>
      </c>
      <c r="J281" s="70">
        <f t="shared" si="46"/>
        <v>9</v>
      </c>
      <c r="K281" s="71" t="str">
        <f t="shared" si="47"/>
        <v>Dikkate Değer Risk</v>
      </c>
      <c r="L281" s="70">
        <v>1</v>
      </c>
      <c r="M281" s="69">
        <v>3</v>
      </c>
      <c r="N281" s="70">
        <f t="shared" si="48"/>
        <v>3</v>
      </c>
      <c r="O281" s="71" t="str">
        <f t="shared" si="49"/>
        <v>Kabul Edilebilir Risk</v>
      </c>
      <c r="P281" s="72" t="s">
        <v>952</v>
      </c>
      <c r="Q281" s="73" t="s">
        <v>1000</v>
      </c>
      <c r="R281" s="74" t="s">
        <v>998</v>
      </c>
    </row>
    <row r="282" spans="1:18" ht="123.75" customHeight="1">
      <c r="A282" s="86">
        <v>274</v>
      </c>
      <c r="B282" s="226"/>
      <c r="C282" s="81" t="s">
        <v>544</v>
      </c>
      <c r="D282" s="81" t="s">
        <v>906</v>
      </c>
      <c r="E282" s="81" t="s">
        <v>512</v>
      </c>
      <c r="F282" s="78"/>
      <c r="G282" s="68">
        <v>42453</v>
      </c>
      <c r="H282" s="70">
        <v>3</v>
      </c>
      <c r="I282" s="69">
        <v>3</v>
      </c>
      <c r="J282" s="70">
        <f t="shared" si="46"/>
        <v>9</v>
      </c>
      <c r="K282" s="71" t="str">
        <f t="shared" si="47"/>
        <v>Dikkate Değer Risk</v>
      </c>
      <c r="L282" s="70">
        <v>1</v>
      </c>
      <c r="M282" s="69">
        <v>3</v>
      </c>
      <c r="N282" s="70">
        <f t="shared" si="48"/>
        <v>3</v>
      </c>
      <c r="O282" s="71" t="str">
        <f t="shared" si="49"/>
        <v>Kabul Edilebilir Risk</v>
      </c>
      <c r="P282" s="72" t="s">
        <v>953</v>
      </c>
      <c r="Q282" s="73" t="s">
        <v>1000</v>
      </c>
      <c r="R282" s="74" t="s">
        <v>998</v>
      </c>
    </row>
    <row r="283" spans="1:18" ht="123.75" customHeight="1">
      <c r="A283" s="86">
        <v>275</v>
      </c>
      <c r="B283" s="226"/>
      <c r="C283" s="81" t="s">
        <v>907</v>
      </c>
      <c r="D283" s="81" t="s">
        <v>908</v>
      </c>
      <c r="E283" s="81" t="s">
        <v>821</v>
      </c>
      <c r="F283" s="78"/>
      <c r="G283" s="68">
        <v>42454</v>
      </c>
      <c r="H283" s="70">
        <v>3</v>
      </c>
      <c r="I283" s="69">
        <v>4</v>
      </c>
      <c r="J283" s="70">
        <f t="shared" si="46"/>
        <v>12</v>
      </c>
      <c r="K283" s="71" t="str">
        <f t="shared" si="47"/>
        <v>Dikkate Değer Risk</v>
      </c>
      <c r="L283" s="70">
        <v>1</v>
      </c>
      <c r="M283" s="69">
        <v>4</v>
      </c>
      <c r="N283" s="70">
        <f t="shared" si="48"/>
        <v>4</v>
      </c>
      <c r="O283" s="71" t="str">
        <f t="shared" si="49"/>
        <v>Kabul Edilebilir Risk</v>
      </c>
      <c r="P283" s="72" t="s">
        <v>954</v>
      </c>
      <c r="Q283" s="73" t="s">
        <v>1000</v>
      </c>
      <c r="R283" s="74" t="s">
        <v>998</v>
      </c>
    </row>
    <row r="284" spans="1:18" ht="123.75" customHeight="1">
      <c r="A284" s="86">
        <v>276</v>
      </c>
      <c r="B284" s="226"/>
      <c r="C284" s="81" t="s">
        <v>909</v>
      </c>
      <c r="D284" s="81" t="s">
        <v>910</v>
      </c>
      <c r="E284" s="81" t="s">
        <v>549</v>
      </c>
      <c r="F284" s="78"/>
      <c r="G284" s="68">
        <v>42455</v>
      </c>
      <c r="H284" s="70">
        <v>4</v>
      </c>
      <c r="I284" s="69">
        <v>4</v>
      </c>
      <c r="J284" s="70">
        <f t="shared" si="46"/>
        <v>16</v>
      </c>
      <c r="K284" s="71" t="str">
        <f t="shared" si="47"/>
        <v>Kabul Edilemez Risk</v>
      </c>
      <c r="L284" s="70">
        <v>2</v>
      </c>
      <c r="M284" s="69">
        <v>4</v>
      </c>
      <c r="N284" s="70">
        <f t="shared" si="48"/>
        <v>8</v>
      </c>
      <c r="O284" s="71" t="str">
        <f t="shared" si="49"/>
        <v>Dikkate Değer Risk</v>
      </c>
      <c r="P284" s="72" t="s">
        <v>955</v>
      </c>
      <c r="Q284" s="73" t="s">
        <v>1000</v>
      </c>
      <c r="R284" s="74" t="s">
        <v>997</v>
      </c>
    </row>
    <row r="285" spans="1:18" ht="123.75" customHeight="1">
      <c r="A285" s="86">
        <v>277</v>
      </c>
      <c r="B285" s="226"/>
      <c r="C285" s="81" t="s">
        <v>909</v>
      </c>
      <c r="D285" s="81" t="s">
        <v>911</v>
      </c>
      <c r="E285" s="81" t="s">
        <v>549</v>
      </c>
      <c r="F285" s="78"/>
      <c r="G285" s="68">
        <v>42456</v>
      </c>
      <c r="H285" s="70">
        <v>4</v>
      </c>
      <c r="I285" s="69">
        <v>4</v>
      </c>
      <c r="J285" s="70">
        <f t="shared" si="46"/>
        <v>16</v>
      </c>
      <c r="K285" s="71" t="str">
        <f t="shared" si="47"/>
        <v>Kabul Edilemez Risk</v>
      </c>
      <c r="L285" s="70">
        <v>1</v>
      </c>
      <c r="M285" s="69">
        <v>4</v>
      </c>
      <c r="N285" s="70">
        <f t="shared" si="48"/>
        <v>4</v>
      </c>
      <c r="O285" s="71" t="str">
        <f t="shared" si="49"/>
        <v>Kabul Edilebilir Risk</v>
      </c>
      <c r="P285" s="72" t="s">
        <v>956</v>
      </c>
      <c r="Q285" s="73" t="s">
        <v>1000</v>
      </c>
      <c r="R285" s="74" t="s">
        <v>997</v>
      </c>
    </row>
    <row r="286" spans="1:18" ht="123.75" customHeight="1">
      <c r="A286" s="86">
        <v>278</v>
      </c>
      <c r="B286" s="226"/>
      <c r="C286" s="81" t="s">
        <v>912</v>
      </c>
      <c r="D286" s="81" t="s">
        <v>913</v>
      </c>
      <c r="E286" s="81" t="s">
        <v>519</v>
      </c>
      <c r="F286" s="78"/>
      <c r="G286" s="68">
        <v>42457</v>
      </c>
      <c r="H286" s="70">
        <v>4</v>
      </c>
      <c r="I286" s="69">
        <v>4</v>
      </c>
      <c r="J286" s="70">
        <f t="shared" si="46"/>
        <v>16</v>
      </c>
      <c r="K286" s="71" t="str">
        <f t="shared" si="47"/>
        <v>Kabul Edilemez Risk</v>
      </c>
      <c r="L286" s="70">
        <v>1</v>
      </c>
      <c r="M286" s="69">
        <v>4</v>
      </c>
      <c r="N286" s="70">
        <f t="shared" si="48"/>
        <v>4</v>
      </c>
      <c r="O286" s="71" t="str">
        <f t="shared" si="49"/>
        <v>Kabul Edilebilir Risk</v>
      </c>
      <c r="P286" s="72" t="s">
        <v>957</v>
      </c>
      <c r="Q286" s="73" t="s">
        <v>1000</v>
      </c>
      <c r="R286" s="74" t="s">
        <v>997</v>
      </c>
    </row>
    <row r="287" spans="1:18" ht="123.75" customHeight="1">
      <c r="A287" s="86">
        <v>279</v>
      </c>
      <c r="B287" s="226"/>
      <c r="C287" s="81" t="s">
        <v>914</v>
      </c>
      <c r="D287" s="81" t="s">
        <v>915</v>
      </c>
      <c r="E287" s="81" t="s">
        <v>916</v>
      </c>
      <c r="F287" s="78"/>
      <c r="G287" s="68">
        <v>42458</v>
      </c>
      <c r="H287" s="70">
        <v>4</v>
      </c>
      <c r="I287" s="69">
        <v>3</v>
      </c>
      <c r="J287" s="70">
        <f t="shared" si="46"/>
        <v>12</v>
      </c>
      <c r="K287" s="71" t="str">
        <f t="shared" si="47"/>
        <v>Dikkate Değer Risk</v>
      </c>
      <c r="L287" s="70">
        <v>1</v>
      </c>
      <c r="M287" s="69">
        <v>3</v>
      </c>
      <c r="N287" s="70">
        <f t="shared" si="48"/>
        <v>3</v>
      </c>
      <c r="O287" s="71" t="str">
        <f t="shared" si="49"/>
        <v>Kabul Edilebilir Risk</v>
      </c>
      <c r="P287" s="72" t="s">
        <v>958</v>
      </c>
      <c r="Q287" s="73" t="s">
        <v>1000</v>
      </c>
      <c r="R287" s="74" t="s">
        <v>998</v>
      </c>
    </row>
    <row r="288" spans="1:18" ht="123.75" customHeight="1">
      <c r="A288" s="86">
        <v>280</v>
      </c>
      <c r="B288" s="226"/>
      <c r="C288" s="81" t="s">
        <v>917</v>
      </c>
      <c r="D288" s="81" t="s">
        <v>531</v>
      </c>
      <c r="E288" s="81" t="s">
        <v>532</v>
      </c>
      <c r="F288" s="78"/>
      <c r="G288" s="68">
        <v>42459</v>
      </c>
      <c r="H288" s="70">
        <v>5</v>
      </c>
      <c r="I288" s="69">
        <v>3</v>
      </c>
      <c r="J288" s="70">
        <f t="shared" si="46"/>
        <v>15</v>
      </c>
      <c r="K288" s="71" t="str">
        <f t="shared" si="47"/>
        <v>Dikkate Değer Risk</v>
      </c>
      <c r="L288" s="70">
        <v>1</v>
      </c>
      <c r="M288" s="69">
        <v>3</v>
      </c>
      <c r="N288" s="70">
        <f t="shared" si="48"/>
        <v>3</v>
      </c>
      <c r="O288" s="71" t="str">
        <f t="shared" si="49"/>
        <v>Kabul Edilebilir Risk</v>
      </c>
      <c r="P288" s="72" t="s">
        <v>959</v>
      </c>
      <c r="Q288" s="73" t="s">
        <v>1000</v>
      </c>
      <c r="R288" s="74" t="s">
        <v>997</v>
      </c>
    </row>
    <row r="289" spans="1:18" ht="123.75" customHeight="1">
      <c r="A289" s="86">
        <v>281</v>
      </c>
      <c r="B289" s="226"/>
      <c r="C289" s="81" t="s">
        <v>918</v>
      </c>
      <c r="D289" s="81" t="s">
        <v>919</v>
      </c>
      <c r="E289" s="81" t="s">
        <v>821</v>
      </c>
      <c r="F289" s="78"/>
      <c r="G289" s="68">
        <v>42460</v>
      </c>
      <c r="H289" s="70">
        <v>4</v>
      </c>
      <c r="I289" s="69">
        <v>3</v>
      </c>
      <c r="J289" s="70">
        <f t="shared" si="46"/>
        <v>12</v>
      </c>
      <c r="K289" s="71" t="str">
        <f t="shared" si="47"/>
        <v>Dikkate Değer Risk</v>
      </c>
      <c r="L289" s="70">
        <v>1</v>
      </c>
      <c r="M289" s="69">
        <v>3</v>
      </c>
      <c r="N289" s="70">
        <f t="shared" si="48"/>
        <v>3</v>
      </c>
      <c r="O289" s="71" t="str">
        <f t="shared" si="49"/>
        <v>Kabul Edilebilir Risk</v>
      </c>
      <c r="P289" s="72" t="s">
        <v>960</v>
      </c>
      <c r="Q289" s="73" t="s">
        <v>1000</v>
      </c>
      <c r="R289" s="74" t="s">
        <v>998</v>
      </c>
    </row>
    <row r="290" spans="1:18" ht="123.75" customHeight="1">
      <c r="A290" s="86">
        <v>282</v>
      </c>
      <c r="B290" s="226"/>
      <c r="C290" s="81" t="s">
        <v>920</v>
      </c>
      <c r="D290" s="81" t="s">
        <v>921</v>
      </c>
      <c r="E290" s="81" t="s">
        <v>532</v>
      </c>
      <c r="F290" s="78"/>
      <c r="G290" s="68">
        <v>42461</v>
      </c>
      <c r="H290" s="70">
        <v>3</v>
      </c>
      <c r="I290" s="69">
        <v>3</v>
      </c>
      <c r="J290" s="70">
        <f t="shared" si="46"/>
        <v>9</v>
      </c>
      <c r="K290" s="71" t="str">
        <f t="shared" si="47"/>
        <v>Dikkate Değer Risk</v>
      </c>
      <c r="L290" s="70">
        <v>1</v>
      </c>
      <c r="M290" s="69">
        <v>3</v>
      </c>
      <c r="N290" s="70">
        <f t="shared" si="48"/>
        <v>3</v>
      </c>
      <c r="O290" s="71" t="str">
        <f t="shared" si="49"/>
        <v>Kabul Edilebilir Risk</v>
      </c>
      <c r="P290" s="72" t="s">
        <v>961</v>
      </c>
      <c r="Q290" s="73" t="s">
        <v>1000</v>
      </c>
      <c r="R290" s="74" t="s">
        <v>998</v>
      </c>
    </row>
    <row r="291" spans="1:18" ht="123.75" customHeight="1">
      <c r="A291" s="86">
        <v>283</v>
      </c>
      <c r="B291" s="226"/>
      <c r="C291" s="75" t="s">
        <v>922</v>
      </c>
      <c r="D291" s="75" t="s">
        <v>923</v>
      </c>
      <c r="E291" s="75" t="s">
        <v>512</v>
      </c>
      <c r="F291" s="78"/>
      <c r="G291" s="68">
        <v>42462</v>
      </c>
      <c r="H291" s="70">
        <v>4</v>
      </c>
      <c r="I291" s="69">
        <v>3</v>
      </c>
      <c r="J291" s="70">
        <f t="shared" si="46"/>
        <v>12</v>
      </c>
      <c r="K291" s="71" t="str">
        <f t="shared" si="47"/>
        <v>Dikkate Değer Risk</v>
      </c>
      <c r="L291" s="70">
        <v>2</v>
      </c>
      <c r="M291" s="69">
        <v>3</v>
      </c>
      <c r="N291" s="70">
        <f t="shared" si="48"/>
        <v>6</v>
      </c>
      <c r="O291" s="71" t="str">
        <f t="shared" si="49"/>
        <v>Kabul Edilebilir Risk</v>
      </c>
      <c r="P291" s="72" t="s">
        <v>962</v>
      </c>
      <c r="Q291" s="73" t="s">
        <v>1000</v>
      </c>
      <c r="R291" s="74" t="s">
        <v>998</v>
      </c>
    </row>
    <row r="292" spans="1:18" ht="123.75" customHeight="1">
      <c r="A292" s="86">
        <v>284</v>
      </c>
      <c r="B292" s="226"/>
      <c r="C292" s="81" t="s">
        <v>924</v>
      </c>
      <c r="D292" s="81" t="s">
        <v>925</v>
      </c>
      <c r="E292" s="81" t="s">
        <v>512</v>
      </c>
      <c r="F292" s="78"/>
      <c r="G292" s="68">
        <v>42463</v>
      </c>
      <c r="H292" s="70">
        <v>4</v>
      </c>
      <c r="I292" s="69">
        <v>3</v>
      </c>
      <c r="J292" s="70">
        <f t="shared" si="46"/>
        <v>12</v>
      </c>
      <c r="K292" s="71" t="str">
        <f t="shared" si="47"/>
        <v>Dikkate Değer Risk</v>
      </c>
      <c r="L292" s="70">
        <v>2</v>
      </c>
      <c r="M292" s="69">
        <v>3</v>
      </c>
      <c r="N292" s="70">
        <f t="shared" si="48"/>
        <v>6</v>
      </c>
      <c r="O292" s="71" t="str">
        <f t="shared" si="49"/>
        <v>Kabul Edilebilir Risk</v>
      </c>
      <c r="P292" s="72" t="s">
        <v>963</v>
      </c>
      <c r="Q292" s="73" t="s">
        <v>1000</v>
      </c>
      <c r="R292" s="74" t="s">
        <v>998</v>
      </c>
    </row>
    <row r="293" spans="1:18" ht="123.75" customHeight="1">
      <c r="A293" s="86">
        <v>285</v>
      </c>
      <c r="B293" s="226"/>
      <c r="C293" s="81" t="s">
        <v>926</v>
      </c>
      <c r="D293" s="81" t="s">
        <v>927</v>
      </c>
      <c r="E293" s="81" t="s">
        <v>512</v>
      </c>
      <c r="F293" s="78"/>
      <c r="G293" s="68">
        <v>42464</v>
      </c>
      <c r="H293" s="70">
        <v>4</v>
      </c>
      <c r="I293" s="69">
        <v>3</v>
      </c>
      <c r="J293" s="70">
        <f t="shared" si="46"/>
        <v>12</v>
      </c>
      <c r="K293" s="71" t="str">
        <f t="shared" si="47"/>
        <v>Dikkate Değer Risk</v>
      </c>
      <c r="L293" s="70">
        <v>1</v>
      </c>
      <c r="M293" s="69">
        <v>3</v>
      </c>
      <c r="N293" s="70">
        <f t="shared" si="48"/>
        <v>3</v>
      </c>
      <c r="O293" s="71" t="str">
        <f t="shared" si="49"/>
        <v>Kabul Edilebilir Risk</v>
      </c>
      <c r="P293" s="72" t="s">
        <v>964</v>
      </c>
      <c r="Q293" s="73" t="s">
        <v>1000</v>
      </c>
      <c r="R293" s="74" t="s">
        <v>998</v>
      </c>
    </row>
    <row r="294" spans="1:18" ht="123.75" customHeight="1">
      <c r="A294" s="86">
        <v>286</v>
      </c>
      <c r="B294" s="226"/>
      <c r="C294" s="81" t="s">
        <v>926</v>
      </c>
      <c r="D294" s="81" t="s">
        <v>928</v>
      </c>
      <c r="E294" s="81" t="s">
        <v>929</v>
      </c>
      <c r="F294" s="78"/>
      <c r="G294" s="68">
        <v>42465</v>
      </c>
      <c r="H294" s="70">
        <v>3</v>
      </c>
      <c r="I294" s="69">
        <v>4</v>
      </c>
      <c r="J294" s="70">
        <f t="shared" si="46"/>
        <v>12</v>
      </c>
      <c r="K294" s="71" t="str">
        <f t="shared" si="47"/>
        <v>Dikkate Değer Risk</v>
      </c>
      <c r="L294" s="70">
        <v>1</v>
      </c>
      <c r="M294" s="69">
        <v>4</v>
      </c>
      <c r="N294" s="70">
        <f t="shared" si="48"/>
        <v>4</v>
      </c>
      <c r="O294" s="71" t="str">
        <f t="shared" si="49"/>
        <v>Kabul Edilebilir Risk</v>
      </c>
      <c r="P294" s="72" t="s">
        <v>965</v>
      </c>
      <c r="Q294" s="73" t="s">
        <v>1000</v>
      </c>
      <c r="R294" s="74" t="s">
        <v>998</v>
      </c>
    </row>
    <row r="295" spans="1:18" ht="123.75" customHeight="1">
      <c r="A295" s="86">
        <v>287</v>
      </c>
      <c r="B295" s="226"/>
      <c r="C295" s="81" t="s">
        <v>930</v>
      </c>
      <c r="D295" s="81" t="s">
        <v>931</v>
      </c>
      <c r="E295" s="81" t="s">
        <v>843</v>
      </c>
      <c r="F295" s="78"/>
      <c r="G295" s="68">
        <v>42466</v>
      </c>
      <c r="H295" s="70">
        <v>4</v>
      </c>
      <c r="I295" s="69">
        <v>4</v>
      </c>
      <c r="J295" s="70">
        <f t="shared" si="46"/>
        <v>16</v>
      </c>
      <c r="K295" s="71" t="str">
        <f t="shared" si="47"/>
        <v>Kabul Edilemez Risk</v>
      </c>
      <c r="L295" s="70">
        <v>1</v>
      </c>
      <c r="M295" s="69">
        <v>4</v>
      </c>
      <c r="N295" s="70">
        <f t="shared" si="48"/>
        <v>4</v>
      </c>
      <c r="O295" s="71" t="str">
        <f t="shared" si="49"/>
        <v>Kabul Edilebilir Risk</v>
      </c>
      <c r="P295" s="72" t="s">
        <v>966</v>
      </c>
      <c r="Q295" s="73" t="s">
        <v>1000</v>
      </c>
      <c r="R295" s="74" t="s">
        <v>997</v>
      </c>
    </row>
    <row r="296" spans="1:18" ht="123.75" customHeight="1">
      <c r="A296" s="86">
        <v>288</v>
      </c>
      <c r="B296" s="226"/>
      <c r="C296" s="81" t="s">
        <v>932</v>
      </c>
      <c r="D296" s="81" t="s">
        <v>933</v>
      </c>
      <c r="E296" s="81" t="s">
        <v>934</v>
      </c>
      <c r="F296" s="78"/>
      <c r="G296" s="68">
        <v>42467</v>
      </c>
      <c r="H296" s="70">
        <v>3</v>
      </c>
      <c r="I296" s="69">
        <v>4</v>
      </c>
      <c r="J296" s="70">
        <f t="shared" ref="J296" si="50">H296*I296</f>
        <v>12</v>
      </c>
      <c r="K296" s="71" t="str">
        <f t="shared" ref="K296" si="51">IF(J296&gt;15,"Kabul Edilemez Risk",IF(J296&gt;7,"Dikkate Değer Risk",IF(J296&lt;=6,"Kabul Edilebilir Risk")))</f>
        <v>Dikkate Değer Risk</v>
      </c>
      <c r="L296" s="70">
        <v>1</v>
      </c>
      <c r="M296" s="69">
        <v>4</v>
      </c>
      <c r="N296" s="70">
        <f t="shared" ref="N296" si="52">L296*M296</f>
        <v>4</v>
      </c>
      <c r="O296" s="71" t="str">
        <f t="shared" ref="O296" si="53">IF(N296&gt;15,"Kabul Edilemez Risk",IF(N296&gt;7,"Dikkate Değer Risk",IF(N296&lt;=6,"Kabul Edilebilir Risk")))</f>
        <v>Kabul Edilebilir Risk</v>
      </c>
      <c r="P296" s="72" t="s">
        <v>967</v>
      </c>
      <c r="Q296" s="73" t="s">
        <v>1000</v>
      </c>
      <c r="R296" s="74" t="s">
        <v>998</v>
      </c>
    </row>
    <row r="297" spans="1:18" ht="123.75" customHeight="1">
      <c r="A297" s="86">
        <v>289</v>
      </c>
      <c r="B297" s="226"/>
      <c r="C297" s="81" t="s">
        <v>935</v>
      </c>
      <c r="D297" s="81" t="s">
        <v>936</v>
      </c>
      <c r="E297" s="81" t="s">
        <v>937</v>
      </c>
      <c r="F297" s="78"/>
      <c r="G297" s="68">
        <v>42468</v>
      </c>
      <c r="H297" s="70">
        <v>3</v>
      </c>
      <c r="I297" s="69">
        <v>3</v>
      </c>
      <c r="J297" s="70">
        <f t="shared" si="46"/>
        <v>9</v>
      </c>
      <c r="K297" s="71" t="str">
        <f t="shared" si="47"/>
        <v>Dikkate Değer Risk</v>
      </c>
      <c r="L297" s="70">
        <v>1</v>
      </c>
      <c r="M297" s="69">
        <v>3</v>
      </c>
      <c r="N297" s="70">
        <f t="shared" si="48"/>
        <v>3</v>
      </c>
      <c r="O297" s="71" t="str">
        <f t="shared" si="49"/>
        <v>Kabul Edilebilir Risk</v>
      </c>
      <c r="P297" s="72" t="s">
        <v>968</v>
      </c>
      <c r="Q297" s="73" t="s">
        <v>1000</v>
      </c>
      <c r="R297" s="74" t="s">
        <v>998</v>
      </c>
    </row>
    <row r="298" spans="1:18" ht="123.75" customHeight="1">
      <c r="A298" s="86">
        <v>290</v>
      </c>
      <c r="B298" s="226"/>
      <c r="C298" s="81" t="s">
        <v>524</v>
      </c>
      <c r="D298" s="81" t="s">
        <v>938</v>
      </c>
      <c r="E298" s="81" t="s">
        <v>512</v>
      </c>
      <c r="F298" s="78"/>
      <c r="G298" s="68">
        <v>42469</v>
      </c>
      <c r="H298" s="70">
        <v>3</v>
      </c>
      <c r="I298" s="69">
        <v>3</v>
      </c>
      <c r="J298" s="70">
        <f t="shared" si="46"/>
        <v>9</v>
      </c>
      <c r="K298" s="71" t="str">
        <f t="shared" si="47"/>
        <v>Dikkate Değer Risk</v>
      </c>
      <c r="L298" s="70">
        <v>1</v>
      </c>
      <c r="M298" s="69">
        <v>3</v>
      </c>
      <c r="N298" s="70">
        <f t="shared" si="48"/>
        <v>3</v>
      </c>
      <c r="O298" s="71" t="str">
        <f t="shared" si="49"/>
        <v>Kabul Edilebilir Risk</v>
      </c>
      <c r="P298" s="72" t="s">
        <v>523</v>
      </c>
      <c r="Q298" s="73" t="s">
        <v>1000</v>
      </c>
      <c r="R298" s="74" t="s">
        <v>998</v>
      </c>
    </row>
    <row r="299" spans="1:18" ht="123.75" customHeight="1">
      <c r="A299" s="86">
        <v>291</v>
      </c>
      <c r="B299" s="226"/>
      <c r="C299" s="81" t="s">
        <v>939</v>
      </c>
      <c r="D299" s="81" t="s">
        <v>940</v>
      </c>
      <c r="E299" s="81" t="s">
        <v>941</v>
      </c>
      <c r="F299" s="78"/>
      <c r="G299" s="68">
        <v>42470</v>
      </c>
      <c r="H299" s="70">
        <v>4</v>
      </c>
      <c r="I299" s="69">
        <v>3</v>
      </c>
      <c r="J299" s="70">
        <f t="shared" si="46"/>
        <v>12</v>
      </c>
      <c r="K299" s="71" t="str">
        <f t="shared" si="47"/>
        <v>Dikkate Değer Risk</v>
      </c>
      <c r="L299" s="70">
        <v>2</v>
      </c>
      <c r="M299" s="69">
        <v>3</v>
      </c>
      <c r="N299" s="70">
        <f t="shared" si="48"/>
        <v>6</v>
      </c>
      <c r="O299" s="71" t="str">
        <f t="shared" si="49"/>
        <v>Kabul Edilebilir Risk</v>
      </c>
      <c r="P299" s="72" t="s">
        <v>969</v>
      </c>
      <c r="Q299" s="73" t="s">
        <v>1000</v>
      </c>
      <c r="R299" s="74" t="s">
        <v>998</v>
      </c>
    </row>
    <row r="300" spans="1:18" ht="123.75" customHeight="1">
      <c r="A300" s="86">
        <v>292</v>
      </c>
      <c r="B300" s="226"/>
      <c r="C300" s="81" t="s">
        <v>942</v>
      </c>
      <c r="D300" s="81" t="s">
        <v>943</v>
      </c>
      <c r="E300" s="81" t="s">
        <v>916</v>
      </c>
      <c r="F300" s="78"/>
      <c r="G300" s="68">
        <v>42471</v>
      </c>
      <c r="H300" s="70">
        <v>4</v>
      </c>
      <c r="I300" s="69">
        <v>3</v>
      </c>
      <c r="J300" s="70">
        <f t="shared" si="46"/>
        <v>12</v>
      </c>
      <c r="K300" s="71" t="str">
        <f t="shared" si="47"/>
        <v>Dikkate Değer Risk</v>
      </c>
      <c r="L300" s="70">
        <v>1</v>
      </c>
      <c r="M300" s="69">
        <v>3</v>
      </c>
      <c r="N300" s="70">
        <f t="shared" si="48"/>
        <v>3</v>
      </c>
      <c r="O300" s="71" t="str">
        <f t="shared" si="49"/>
        <v>Kabul Edilebilir Risk</v>
      </c>
      <c r="P300" s="72" t="s">
        <v>970</v>
      </c>
      <c r="Q300" s="73" t="s">
        <v>1000</v>
      </c>
      <c r="R300" s="74" t="s">
        <v>998</v>
      </c>
    </row>
    <row r="301" spans="1:18" ht="123.75" customHeight="1">
      <c r="A301" s="86">
        <v>293</v>
      </c>
      <c r="B301" s="226"/>
      <c r="C301" s="81" t="s">
        <v>944</v>
      </c>
      <c r="D301" s="81" t="s">
        <v>945</v>
      </c>
      <c r="E301" s="81" t="s">
        <v>512</v>
      </c>
      <c r="F301" s="78"/>
      <c r="G301" s="68">
        <v>42472</v>
      </c>
      <c r="H301" s="70">
        <v>4</v>
      </c>
      <c r="I301" s="69">
        <v>3</v>
      </c>
      <c r="J301" s="70">
        <f t="shared" si="46"/>
        <v>12</v>
      </c>
      <c r="K301" s="71" t="str">
        <f t="shared" si="47"/>
        <v>Dikkate Değer Risk</v>
      </c>
      <c r="L301" s="70">
        <v>2</v>
      </c>
      <c r="M301" s="69">
        <v>3</v>
      </c>
      <c r="N301" s="70">
        <f t="shared" si="48"/>
        <v>6</v>
      </c>
      <c r="O301" s="71" t="str">
        <f t="shared" si="49"/>
        <v>Kabul Edilebilir Risk</v>
      </c>
      <c r="P301" s="72" t="s">
        <v>971</v>
      </c>
      <c r="Q301" s="73" t="s">
        <v>1000</v>
      </c>
      <c r="R301" s="74" t="s">
        <v>998</v>
      </c>
    </row>
    <row r="302" spans="1:18" ht="99.95" customHeight="1">
      <c r="A302" s="86">
        <v>294</v>
      </c>
      <c r="B302" s="214" t="s">
        <v>987</v>
      </c>
      <c r="C302" s="75" t="s">
        <v>65</v>
      </c>
      <c r="D302" s="65" t="s">
        <v>18</v>
      </c>
      <c r="E302" s="65" t="s">
        <v>38</v>
      </c>
      <c r="F302" s="78"/>
      <c r="G302" s="68">
        <v>42444</v>
      </c>
      <c r="H302" s="70">
        <v>3</v>
      </c>
      <c r="I302" s="69">
        <v>5</v>
      </c>
      <c r="J302" s="70">
        <f t="shared" ref="J302:J304" si="54">H302*I302</f>
        <v>15</v>
      </c>
      <c r="K302" s="71" t="str">
        <f t="shared" ref="K302:K319" si="55">IF(J302&gt;15,"Kabul Edilemez Risk",IF(J302&gt;7,"Dikkate Değer Risk",IF(J302&lt;=6,"Kabul Edilebilir Risk")))</f>
        <v>Dikkate Değer Risk</v>
      </c>
      <c r="L302" s="70">
        <v>1</v>
      </c>
      <c r="M302" s="69">
        <v>5</v>
      </c>
      <c r="N302" s="70">
        <f t="shared" ref="N302:N304" si="56">L302*M302</f>
        <v>5</v>
      </c>
      <c r="O302" s="71" t="str">
        <f t="shared" ref="O302:O319" si="57">IF(N302&gt;15,"Kabul Edilemez Risk",IF(N302&gt;7,"Dikkate Değer Risk",IF(N302&lt;=6,"Kabul Edilebilir Risk")))</f>
        <v>Kabul Edilebilir Risk</v>
      </c>
      <c r="P302" s="72" t="s">
        <v>22</v>
      </c>
      <c r="Q302" s="73" t="s">
        <v>1000</v>
      </c>
      <c r="R302" s="74" t="s">
        <v>997</v>
      </c>
    </row>
    <row r="303" spans="1:18" ht="99.95" customHeight="1">
      <c r="A303" s="86">
        <v>295</v>
      </c>
      <c r="B303" s="221"/>
      <c r="C303" s="75" t="s">
        <v>63</v>
      </c>
      <c r="D303" s="65" t="s">
        <v>15</v>
      </c>
      <c r="E303" s="65" t="s">
        <v>38</v>
      </c>
      <c r="F303" s="80"/>
      <c r="G303" s="68">
        <v>42444</v>
      </c>
      <c r="H303" s="70">
        <v>3</v>
      </c>
      <c r="I303" s="69">
        <v>5</v>
      </c>
      <c r="J303" s="70">
        <f t="shared" si="54"/>
        <v>15</v>
      </c>
      <c r="K303" s="71" t="str">
        <f t="shared" si="55"/>
        <v>Dikkate Değer Risk</v>
      </c>
      <c r="L303" s="70">
        <v>1</v>
      </c>
      <c r="M303" s="69">
        <v>5</v>
      </c>
      <c r="N303" s="70">
        <f t="shared" si="56"/>
        <v>5</v>
      </c>
      <c r="O303" s="71" t="str">
        <f t="shared" si="57"/>
        <v>Kabul Edilebilir Risk</v>
      </c>
      <c r="P303" s="72" t="s">
        <v>441</v>
      </c>
      <c r="Q303" s="73" t="s">
        <v>1000</v>
      </c>
      <c r="R303" s="74" t="s">
        <v>997</v>
      </c>
    </row>
    <row r="304" spans="1:18" ht="99.95" customHeight="1">
      <c r="A304" s="86">
        <v>296</v>
      </c>
      <c r="B304" s="221"/>
      <c r="C304" s="75" t="s">
        <v>148</v>
      </c>
      <c r="D304" s="76" t="s">
        <v>339</v>
      </c>
      <c r="E304" s="65" t="s">
        <v>38</v>
      </c>
      <c r="F304" s="80"/>
      <c r="G304" s="68">
        <v>42444</v>
      </c>
      <c r="H304" s="70">
        <v>3</v>
      </c>
      <c r="I304" s="69">
        <v>5</v>
      </c>
      <c r="J304" s="70">
        <f t="shared" si="54"/>
        <v>15</v>
      </c>
      <c r="K304" s="71" t="str">
        <f t="shared" si="55"/>
        <v>Dikkate Değer Risk</v>
      </c>
      <c r="L304" s="70">
        <v>1</v>
      </c>
      <c r="M304" s="69">
        <v>5</v>
      </c>
      <c r="N304" s="70">
        <f t="shared" si="56"/>
        <v>5</v>
      </c>
      <c r="O304" s="71" t="str">
        <f t="shared" si="57"/>
        <v>Kabul Edilebilir Risk</v>
      </c>
      <c r="P304" s="72" t="s">
        <v>1</v>
      </c>
      <c r="Q304" s="73" t="s">
        <v>1000</v>
      </c>
      <c r="R304" s="74" t="s">
        <v>997</v>
      </c>
    </row>
    <row r="305" spans="1:20" ht="99.95" customHeight="1">
      <c r="A305" s="86">
        <v>297</v>
      </c>
      <c r="B305" s="221"/>
      <c r="C305" s="75" t="s">
        <v>63</v>
      </c>
      <c r="D305" s="65" t="s">
        <v>442</v>
      </c>
      <c r="E305" s="65" t="s">
        <v>38</v>
      </c>
      <c r="F305" s="78"/>
      <c r="G305" s="68">
        <v>42444</v>
      </c>
      <c r="H305" s="70">
        <v>3</v>
      </c>
      <c r="I305" s="69">
        <v>5</v>
      </c>
      <c r="J305" s="70">
        <f t="shared" ref="J305:J319" si="58">H305*I305</f>
        <v>15</v>
      </c>
      <c r="K305" s="71" t="str">
        <f t="shared" si="55"/>
        <v>Dikkate Değer Risk</v>
      </c>
      <c r="L305" s="70">
        <v>1</v>
      </c>
      <c r="M305" s="69">
        <v>5</v>
      </c>
      <c r="N305" s="70">
        <f t="shared" ref="N305:N319" si="59">L305*M305</f>
        <v>5</v>
      </c>
      <c r="O305" s="71" t="str">
        <f t="shared" si="57"/>
        <v>Kabul Edilebilir Risk</v>
      </c>
      <c r="P305" s="72" t="s">
        <v>443</v>
      </c>
      <c r="Q305" s="73" t="s">
        <v>1000</v>
      </c>
      <c r="R305" s="74" t="s">
        <v>997</v>
      </c>
    </row>
    <row r="306" spans="1:20" ht="99.95" customHeight="1">
      <c r="A306" s="86">
        <v>298</v>
      </c>
      <c r="B306" s="221"/>
      <c r="C306" s="75" t="s">
        <v>63</v>
      </c>
      <c r="D306" s="65" t="s">
        <v>13</v>
      </c>
      <c r="E306" s="65" t="s">
        <v>38</v>
      </c>
      <c r="F306" s="78"/>
      <c r="G306" s="68">
        <v>42444</v>
      </c>
      <c r="H306" s="70">
        <v>3</v>
      </c>
      <c r="I306" s="69">
        <v>5</v>
      </c>
      <c r="J306" s="70">
        <f t="shared" si="58"/>
        <v>15</v>
      </c>
      <c r="K306" s="71" t="str">
        <f t="shared" si="55"/>
        <v>Dikkate Değer Risk</v>
      </c>
      <c r="L306" s="70">
        <v>1</v>
      </c>
      <c r="M306" s="69">
        <v>5</v>
      </c>
      <c r="N306" s="70">
        <f t="shared" si="59"/>
        <v>5</v>
      </c>
      <c r="O306" s="71" t="str">
        <f t="shared" si="57"/>
        <v>Kabul Edilebilir Risk</v>
      </c>
      <c r="P306" s="72" t="s">
        <v>20</v>
      </c>
      <c r="Q306" s="73" t="s">
        <v>1000</v>
      </c>
      <c r="R306" s="74" t="s">
        <v>997</v>
      </c>
    </row>
    <row r="307" spans="1:20" ht="99.95" customHeight="1">
      <c r="A307" s="86">
        <v>299</v>
      </c>
      <c r="B307" s="221"/>
      <c r="C307" s="75" t="s">
        <v>63</v>
      </c>
      <c r="D307" s="65" t="s">
        <v>12</v>
      </c>
      <c r="E307" s="65" t="s">
        <v>38</v>
      </c>
      <c r="F307" s="78"/>
      <c r="G307" s="68">
        <v>42444</v>
      </c>
      <c r="H307" s="70">
        <v>3</v>
      </c>
      <c r="I307" s="69">
        <v>5</v>
      </c>
      <c r="J307" s="70">
        <f t="shared" si="58"/>
        <v>15</v>
      </c>
      <c r="K307" s="71" t="str">
        <f t="shared" si="55"/>
        <v>Dikkate Değer Risk</v>
      </c>
      <c r="L307" s="70">
        <v>1</v>
      </c>
      <c r="M307" s="69">
        <v>5</v>
      </c>
      <c r="N307" s="70">
        <f t="shared" si="59"/>
        <v>5</v>
      </c>
      <c r="O307" s="71" t="str">
        <f t="shared" si="57"/>
        <v>Kabul Edilebilir Risk</v>
      </c>
      <c r="P307" s="72" t="s">
        <v>444</v>
      </c>
      <c r="Q307" s="73" t="s">
        <v>1000</v>
      </c>
      <c r="R307" s="74" t="s">
        <v>997</v>
      </c>
    </row>
    <row r="308" spans="1:20" ht="108" customHeight="1">
      <c r="A308" s="86">
        <v>300</v>
      </c>
      <c r="B308" s="221"/>
      <c r="C308" s="75" t="s">
        <v>63</v>
      </c>
      <c r="D308" s="65" t="s">
        <v>10</v>
      </c>
      <c r="E308" s="65" t="s">
        <v>38</v>
      </c>
      <c r="F308" s="78"/>
      <c r="G308" s="68">
        <v>42444</v>
      </c>
      <c r="H308" s="70">
        <v>3</v>
      </c>
      <c r="I308" s="69">
        <v>5</v>
      </c>
      <c r="J308" s="70">
        <f t="shared" si="58"/>
        <v>15</v>
      </c>
      <c r="K308" s="71" t="str">
        <f t="shared" si="55"/>
        <v>Dikkate Değer Risk</v>
      </c>
      <c r="L308" s="70">
        <v>1</v>
      </c>
      <c r="M308" s="69">
        <v>5</v>
      </c>
      <c r="N308" s="70">
        <f t="shared" si="59"/>
        <v>5</v>
      </c>
      <c r="O308" s="71" t="str">
        <f t="shared" si="57"/>
        <v>Kabul Edilebilir Risk</v>
      </c>
      <c r="P308" s="72" t="s">
        <v>445</v>
      </c>
      <c r="Q308" s="73" t="s">
        <v>1000</v>
      </c>
      <c r="R308" s="74" t="s">
        <v>997</v>
      </c>
    </row>
    <row r="309" spans="1:20" ht="123" customHeight="1">
      <c r="A309" s="86">
        <v>301</v>
      </c>
      <c r="B309" s="221"/>
      <c r="C309" s="75" t="s">
        <v>63</v>
      </c>
      <c r="D309" s="65" t="s">
        <v>17</v>
      </c>
      <c r="E309" s="65" t="s">
        <v>38</v>
      </c>
      <c r="F309" s="78"/>
      <c r="G309" s="68">
        <v>42444</v>
      </c>
      <c r="H309" s="70">
        <v>3</v>
      </c>
      <c r="I309" s="69">
        <v>5</v>
      </c>
      <c r="J309" s="70">
        <f t="shared" si="58"/>
        <v>15</v>
      </c>
      <c r="K309" s="71" t="str">
        <f t="shared" si="55"/>
        <v>Dikkate Değer Risk</v>
      </c>
      <c r="L309" s="70">
        <v>1</v>
      </c>
      <c r="M309" s="69">
        <v>5</v>
      </c>
      <c r="N309" s="70">
        <f t="shared" si="59"/>
        <v>5</v>
      </c>
      <c r="O309" s="71" t="str">
        <f t="shared" si="57"/>
        <v>Kabul Edilebilir Risk</v>
      </c>
      <c r="P309" s="72" t="s">
        <v>21</v>
      </c>
      <c r="Q309" s="73" t="s">
        <v>1000</v>
      </c>
      <c r="R309" s="74" t="s">
        <v>997</v>
      </c>
    </row>
    <row r="310" spans="1:20" ht="99.95" customHeight="1">
      <c r="A310" s="86">
        <v>302</v>
      </c>
      <c r="B310" s="221"/>
      <c r="C310" s="75" t="s">
        <v>63</v>
      </c>
      <c r="D310" s="65" t="s">
        <v>7</v>
      </c>
      <c r="E310" s="65" t="s">
        <v>38</v>
      </c>
      <c r="F310" s="78"/>
      <c r="G310" s="68">
        <v>42444</v>
      </c>
      <c r="H310" s="70">
        <v>3</v>
      </c>
      <c r="I310" s="69">
        <v>5</v>
      </c>
      <c r="J310" s="70">
        <f t="shared" si="58"/>
        <v>15</v>
      </c>
      <c r="K310" s="71" t="str">
        <f t="shared" si="55"/>
        <v>Dikkate Değer Risk</v>
      </c>
      <c r="L310" s="70">
        <v>1</v>
      </c>
      <c r="M310" s="69">
        <v>5</v>
      </c>
      <c r="N310" s="70">
        <f t="shared" si="59"/>
        <v>5</v>
      </c>
      <c r="O310" s="71" t="str">
        <f t="shared" si="57"/>
        <v>Kabul Edilebilir Risk</v>
      </c>
      <c r="P310" s="72" t="s">
        <v>446</v>
      </c>
      <c r="Q310" s="73" t="s">
        <v>1000</v>
      </c>
      <c r="R310" s="74" t="s">
        <v>997</v>
      </c>
    </row>
    <row r="311" spans="1:20" ht="109.5" customHeight="1">
      <c r="A311" s="86">
        <v>303</v>
      </c>
      <c r="B311" s="221"/>
      <c r="C311" s="75" t="s">
        <v>63</v>
      </c>
      <c r="D311" s="65" t="s">
        <v>11</v>
      </c>
      <c r="E311" s="65" t="s">
        <v>38</v>
      </c>
      <c r="F311" s="78"/>
      <c r="G311" s="68">
        <v>42444</v>
      </c>
      <c r="H311" s="70">
        <v>3</v>
      </c>
      <c r="I311" s="69">
        <v>5</v>
      </c>
      <c r="J311" s="70">
        <f t="shared" si="58"/>
        <v>15</v>
      </c>
      <c r="K311" s="71" t="str">
        <f t="shared" si="55"/>
        <v>Dikkate Değer Risk</v>
      </c>
      <c r="L311" s="70">
        <v>1</v>
      </c>
      <c r="M311" s="69">
        <v>5</v>
      </c>
      <c r="N311" s="70">
        <f t="shared" si="59"/>
        <v>5</v>
      </c>
      <c r="O311" s="71" t="str">
        <f t="shared" si="57"/>
        <v>Kabul Edilebilir Risk</v>
      </c>
      <c r="P311" s="72" t="s">
        <v>447</v>
      </c>
      <c r="Q311" s="73" t="s">
        <v>1000</v>
      </c>
      <c r="R311" s="74" t="s">
        <v>997</v>
      </c>
    </row>
    <row r="312" spans="1:20" ht="99.95" customHeight="1">
      <c r="A312" s="86">
        <v>304</v>
      </c>
      <c r="B312" s="221"/>
      <c r="C312" s="75" t="s">
        <v>63</v>
      </c>
      <c r="D312" s="65" t="s">
        <v>8</v>
      </c>
      <c r="E312" s="65" t="s">
        <v>38</v>
      </c>
      <c r="F312" s="78"/>
      <c r="G312" s="68">
        <v>42444</v>
      </c>
      <c r="H312" s="70">
        <v>3</v>
      </c>
      <c r="I312" s="69">
        <v>5</v>
      </c>
      <c r="J312" s="70">
        <f t="shared" si="58"/>
        <v>15</v>
      </c>
      <c r="K312" s="71" t="str">
        <f t="shared" si="55"/>
        <v>Dikkate Değer Risk</v>
      </c>
      <c r="L312" s="70">
        <v>1</v>
      </c>
      <c r="M312" s="69">
        <v>5</v>
      </c>
      <c r="N312" s="70">
        <f t="shared" si="59"/>
        <v>5</v>
      </c>
      <c r="O312" s="71" t="str">
        <f t="shared" si="57"/>
        <v>Kabul Edilebilir Risk</v>
      </c>
      <c r="P312" s="72" t="s">
        <v>448</v>
      </c>
      <c r="Q312" s="73" t="s">
        <v>1000</v>
      </c>
      <c r="R312" s="74" t="s">
        <v>997</v>
      </c>
    </row>
    <row r="313" spans="1:20" ht="99.95" customHeight="1">
      <c r="A313" s="86">
        <v>305</v>
      </c>
      <c r="B313" s="221"/>
      <c r="C313" s="75" t="s">
        <v>63</v>
      </c>
      <c r="D313" s="65" t="s">
        <v>16</v>
      </c>
      <c r="E313" s="65" t="s">
        <v>38</v>
      </c>
      <c r="F313" s="78"/>
      <c r="G313" s="68">
        <v>42444</v>
      </c>
      <c r="H313" s="70">
        <v>3</v>
      </c>
      <c r="I313" s="69">
        <v>5</v>
      </c>
      <c r="J313" s="70">
        <f t="shared" si="58"/>
        <v>15</v>
      </c>
      <c r="K313" s="71" t="str">
        <f t="shared" si="55"/>
        <v>Dikkate Değer Risk</v>
      </c>
      <c r="L313" s="70">
        <v>1</v>
      </c>
      <c r="M313" s="69">
        <v>5</v>
      </c>
      <c r="N313" s="70">
        <f t="shared" si="59"/>
        <v>5</v>
      </c>
      <c r="O313" s="71" t="str">
        <f t="shared" si="57"/>
        <v>Kabul Edilebilir Risk</v>
      </c>
      <c r="P313" s="72" t="s">
        <v>449</v>
      </c>
      <c r="Q313" s="73" t="s">
        <v>1000</v>
      </c>
      <c r="R313" s="74" t="s">
        <v>997</v>
      </c>
    </row>
    <row r="314" spans="1:20" ht="105.75" customHeight="1">
      <c r="A314" s="86">
        <v>306</v>
      </c>
      <c r="B314" s="221"/>
      <c r="C314" s="75" t="s">
        <v>63</v>
      </c>
      <c r="D314" s="65" t="s">
        <v>9</v>
      </c>
      <c r="E314" s="65" t="s">
        <v>38</v>
      </c>
      <c r="F314" s="78"/>
      <c r="G314" s="68">
        <v>42444</v>
      </c>
      <c r="H314" s="70">
        <v>3</v>
      </c>
      <c r="I314" s="69">
        <v>5</v>
      </c>
      <c r="J314" s="70">
        <f t="shared" si="58"/>
        <v>15</v>
      </c>
      <c r="K314" s="71" t="str">
        <f t="shared" si="55"/>
        <v>Dikkate Değer Risk</v>
      </c>
      <c r="L314" s="70">
        <v>1</v>
      </c>
      <c r="M314" s="69">
        <v>5</v>
      </c>
      <c r="N314" s="70">
        <f t="shared" si="59"/>
        <v>5</v>
      </c>
      <c r="O314" s="71" t="str">
        <f t="shared" si="57"/>
        <v>Kabul Edilebilir Risk</v>
      </c>
      <c r="P314" s="72" t="s">
        <v>151</v>
      </c>
      <c r="Q314" s="73" t="s">
        <v>1000</v>
      </c>
      <c r="R314" s="74" t="s">
        <v>997</v>
      </c>
    </row>
    <row r="315" spans="1:20" ht="99.95" customHeight="1">
      <c r="A315" s="86">
        <v>307</v>
      </c>
      <c r="B315" s="221"/>
      <c r="C315" s="75" t="s">
        <v>74</v>
      </c>
      <c r="D315" s="65" t="s">
        <v>75</v>
      </c>
      <c r="E315" s="65" t="s">
        <v>38</v>
      </c>
      <c r="F315" s="78"/>
      <c r="G315" s="68">
        <v>42444</v>
      </c>
      <c r="H315" s="70">
        <v>3</v>
      </c>
      <c r="I315" s="69">
        <v>5</v>
      </c>
      <c r="J315" s="70">
        <f t="shared" si="58"/>
        <v>15</v>
      </c>
      <c r="K315" s="71" t="str">
        <f t="shared" si="55"/>
        <v>Dikkate Değer Risk</v>
      </c>
      <c r="L315" s="70">
        <v>1</v>
      </c>
      <c r="M315" s="69">
        <v>5</v>
      </c>
      <c r="N315" s="70">
        <f t="shared" si="59"/>
        <v>5</v>
      </c>
      <c r="O315" s="71" t="str">
        <f t="shared" si="57"/>
        <v>Kabul Edilebilir Risk</v>
      </c>
      <c r="P315" s="72" t="s">
        <v>450</v>
      </c>
      <c r="Q315" s="73" t="s">
        <v>1000</v>
      </c>
      <c r="R315" s="74" t="s">
        <v>997</v>
      </c>
    </row>
    <row r="316" spans="1:20" ht="99.95" customHeight="1">
      <c r="A316" s="86">
        <v>308</v>
      </c>
      <c r="B316" s="221"/>
      <c r="C316" s="66" t="s">
        <v>65</v>
      </c>
      <c r="D316" s="65" t="s">
        <v>451</v>
      </c>
      <c r="E316" s="65" t="s">
        <v>38</v>
      </c>
      <c r="F316" s="78"/>
      <c r="G316" s="68">
        <v>42444</v>
      </c>
      <c r="H316" s="70">
        <v>3</v>
      </c>
      <c r="I316" s="69">
        <v>5</v>
      </c>
      <c r="J316" s="70">
        <f t="shared" si="58"/>
        <v>15</v>
      </c>
      <c r="K316" s="71" t="str">
        <f t="shared" si="55"/>
        <v>Dikkate Değer Risk</v>
      </c>
      <c r="L316" s="70">
        <v>1</v>
      </c>
      <c r="M316" s="69">
        <v>5</v>
      </c>
      <c r="N316" s="70">
        <f t="shared" si="59"/>
        <v>5</v>
      </c>
      <c r="O316" s="71" t="str">
        <f t="shared" si="57"/>
        <v>Kabul Edilebilir Risk</v>
      </c>
      <c r="P316" s="72" t="s">
        <v>452</v>
      </c>
      <c r="Q316" s="73" t="s">
        <v>1000</v>
      </c>
      <c r="R316" s="74" t="s">
        <v>997</v>
      </c>
    </row>
    <row r="317" spans="1:20" ht="99.95" customHeight="1">
      <c r="A317" s="86">
        <v>309</v>
      </c>
      <c r="B317" s="221"/>
      <c r="C317" s="66" t="s">
        <v>65</v>
      </c>
      <c r="D317" s="65" t="s">
        <v>453</v>
      </c>
      <c r="E317" s="65" t="s">
        <v>38</v>
      </c>
      <c r="F317" s="78"/>
      <c r="G317" s="68">
        <v>42444</v>
      </c>
      <c r="H317" s="70">
        <v>3</v>
      </c>
      <c r="I317" s="69">
        <v>5</v>
      </c>
      <c r="J317" s="70">
        <f t="shared" si="58"/>
        <v>15</v>
      </c>
      <c r="K317" s="71" t="str">
        <f t="shared" si="55"/>
        <v>Dikkate Değer Risk</v>
      </c>
      <c r="L317" s="70">
        <v>1</v>
      </c>
      <c r="M317" s="69">
        <v>5</v>
      </c>
      <c r="N317" s="70">
        <f t="shared" si="59"/>
        <v>5</v>
      </c>
      <c r="O317" s="71" t="str">
        <f t="shared" si="57"/>
        <v>Kabul Edilebilir Risk</v>
      </c>
      <c r="P317" s="72" t="s">
        <v>151</v>
      </c>
      <c r="Q317" s="73" t="s">
        <v>1000</v>
      </c>
      <c r="R317" s="74" t="s">
        <v>997</v>
      </c>
    </row>
    <row r="318" spans="1:20" ht="99.95" customHeight="1">
      <c r="A318" s="86">
        <v>310</v>
      </c>
      <c r="B318" s="221"/>
      <c r="C318" s="66" t="s">
        <v>65</v>
      </c>
      <c r="D318" s="65" t="s">
        <v>454</v>
      </c>
      <c r="E318" s="65" t="s">
        <v>38</v>
      </c>
      <c r="F318" s="78"/>
      <c r="G318" s="68">
        <v>42444</v>
      </c>
      <c r="H318" s="70">
        <v>3</v>
      </c>
      <c r="I318" s="69">
        <v>5</v>
      </c>
      <c r="J318" s="70">
        <f t="shared" si="58"/>
        <v>15</v>
      </c>
      <c r="K318" s="71" t="str">
        <f t="shared" si="55"/>
        <v>Dikkate Değer Risk</v>
      </c>
      <c r="L318" s="70">
        <v>1</v>
      </c>
      <c r="M318" s="69">
        <v>5</v>
      </c>
      <c r="N318" s="70">
        <f t="shared" si="59"/>
        <v>5</v>
      </c>
      <c r="O318" s="71" t="str">
        <f t="shared" si="57"/>
        <v>Kabul Edilebilir Risk</v>
      </c>
      <c r="P318" s="72" t="s">
        <v>455</v>
      </c>
      <c r="Q318" s="73" t="s">
        <v>1000</v>
      </c>
      <c r="R318" s="74" t="s">
        <v>997</v>
      </c>
    </row>
    <row r="319" spans="1:20" ht="99.95" customHeight="1">
      <c r="A319" s="86">
        <v>311</v>
      </c>
      <c r="B319" s="221"/>
      <c r="C319" s="66" t="s">
        <v>65</v>
      </c>
      <c r="D319" s="65" t="s">
        <v>456</v>
      </c>
      <c r="E319" s="65" t="s">
        <v>298</v>
      </c>
      <c r="F319" s="78"/>
      <c r="G319" s="68">
        <v>42444</v>
      </c>
      <c r="H319" s="70">
        <v>3</v>
      </c>
      <c r="I319" s="69">
        <v>5</v>
      </c>
      <c r="J319" s="70">
        <f t="shared" si="58"/>
        <v>15</v>
      </c>
      <c r="K319" s="71" t="str">
        <f t="shared" si="55"/>
        <v>Dikkate Değer Risk</v>
      </c>
      <c r="L319" s="70">
        <v>1</v>
      </c>
      <c r="M319" s="69">
        <v>5</v>
      </c>
      <c r="N319" s="95">
        <f t="shared" si="59"/>
        <v>5</v>
      </c>
      <c r="O319" s="96" t="str">
        <f t="shared" si="57"/>
        <v>Kabul Edilebilir Risk</v>
      </c>
      <c r="P319" s="97" t="s">
        <v>457</v>
      </c>
      <c r="Q319" s="92" t="s">
        <v>1000</v>
      </c>
      <c r="R319" s="93" t="s">
        <v>997</v>
      </c>
    </row>
    <row r="320" spans="1:20" ht="96" customHeight="1">
      <c r="A320" s="207" t="s">
        <v>1003</v>
      </c>
      <c r="B320" s="208"/>
      <c r="C320" s="208"/>
      <c r="D320" s="209" t="s">
        <v>502</v>
      </c>
      <c r="E320" s="210"/>
      <c r="F320" s="207" t="s">
        <v>1002</v>
      </c>
      <c r="G320" s="211"/>
      <c r="H320" s="211"/>
      <c r="I320" s="212" t="s">
        <v>504</v>
      </c>
      <c r="J320" s="211"/>
      <c r="K320" s="211"/>
      <c r="L320" s="211"/>
      <c r="M320" s="211"/>
      <c r="N320" s="212" t="s">
        <v>1001</v>
      </c>
      <c r="O320" s="213"/>
      <c r="P320" s="213"/>
      <c r="Q320" s="213"/>
      <c r="R320" s="213"/>
      <c r="S320" s="94"/>
      <c r="T320" s="94"/>
    </row>
    <row r="321" spans="1:18" ht="15">
      <c r="A321" s="7"/>
      <c r="B321" s="59"/>
      <c r="C321" s="52"/>
      <c r="D321" s="58"/>
      <c r="E321" s="59"/>
      <c r="F321" s="47"/>
      <c r="G321" s="7"/>
      <c r="H321" s="7"/>
      <c r="I321" s="7"/>
      <c r="J321" s="7"/>
      <c r="K321" s="7"/>
      <c r="L321" s="7"/>
      <c r="M321" s="7"/>
      <c r="N321" s="7"/>
      <c r="O321" s="7"/>
      <c r="P321" s="47"/>
      <c r="Q321" s="47"/>
      <c r="R321" s="47"/>
    </row>
    <row r="322" spans="1:18" ht="15">
      <c r="A322" s="7"/>
      <c r="B322" s="59"/>
      <c r="C322" s="52"/>
      <c r="D322" s="58"/>
      <c r="E322" s="59"/>
      <c r="F322" s="47"/>
      <c r="G322" s="7"/>
      <c r="H322" s="7"/>
      <c r="I322" s="7"/>
      <c r="J322" s="7"/>
      <c r="K322" s="7"/>
      <c r="L322" s="7"/>
      <c r="M322" s="7"/>
      <c r="N322" s="7"/>
      <c r="O322" s="7"/>
      <c r="P322" s="47"/>
      <c r="Q322" s="47"/>
      <c r="R322" s="47"/>
    </row>
    <row r="323" spans="1:18" ht="15">
      <c r="A323" s="7"/>
      <c r="B323" s="59"/>
      <c r="C323" s="52"/>
      <c r="D323" s="58"/>
      <c r="E323" s="59"/>
      <c r="F323" s="47"/>
      <c r="G323" s="7"/>
      <c r="H323" s="7"/>
      <c r="I323" s="7"/>
      <c r="J323" s="7"/>
      <c r="K323" s="7"/>
      <c r="L323" s="7"/>
      <c r="M323" s="7"/>
      <c r="N323" s="7"/>
      <c r="O323" s="7"/>
      <c r="P323" s="47"/>
      <c r="Q323" s="47"/>
      <c r="R323" s="47"/>
    </row>
    <row r="324" spans="1:18" ht="15" customHeight="1">
      <c r="A324" s="60"/>
      <c r="B324" s="61"/>
      <c r="C324" s="62"/>
      <c r="D324" s="63"/>
      <c r="E324" s="61"/>
      <c r="F324" s="64"/>
      <c r="G324" s="60"/>
      <c r="H324" s="60"/>
      <c r="I324" s="60"/>
      <c r="J324" s="60"/>
      <c r="K324" s="60"/>
      <c r="L324" s="60"/>
      <c r="M324" s="60"/>
      <c r="N324" s="60"/>
      <c r="O324" s="60"/>
      <c r="P324" s="64"/>
      <c r="Q324" s="64"/>
      <c r="R324" s="64"/>
    </row>
  </sheetData>
  <autoFilter ref="A7:R320"/>
  <mergeCells count="45">
    <mergeCell ref="B266:B271"/>
    <mergeCell ref="B182:B193"/>
    <mergeCell ref="B194:B197"/>
    <mergeCell ref="B235:B247"/>
    <mergeCell ref="B135:B136"/>
    <mergeCell ref="B174:B181"/>
    <mergeCell ref="B198:B224"/>
    <mergeCell ref="B226:B234"/>
    <mergeCell ref="B249:B265"/>
    <mergeCell ref="B90:B93"/>
    <mergeCell ref="B95:B114"/>
    <mergeCell ref="B115:B134"/>
    <mergeCell ref="B137:B149"/>
    <mergeCell ref="B150:B173"/>
    <mergeCell ref="B74:B79"/>
    <mergeCell ref="B80:B88"/>
    <mergeCell ref="B272:B301"/>
    <mergeCell ref="B302:B319"/>
    <mergeCell ref="A1:R1"/>
    <mergeCell ref="F6:F7"/>
    <mergeCell ref="C6:C7"/>
    <mergeCell ref="F4:R4"/>
    <mergeCell ref="F3:R3"/>
    <mergeCell ref="A3:D4"/>
    <mergeCell ref="P6:P7"/>
    <mergeCell ref="A6:A7"/>
    <mergeCell ref="G6:K6"/>
    <mergeCell ref="N6:N7"/>
    <mergeCell ref="B6:B7"/>
    <mergeCell ref="D6:D7"/>
    <mergeCell ref="Q6:Q7"/>
    <mergeCell ref="R6:R7"/>
    <mergeCell ref="E6:E7"/>
    <mergeCell ref="L6:M6"/>
    <mergeCell ref="B8:B26"/>
    <mergeCell ref="B27:B34"/>
    <mergeCell ref="B35:B40"/>
    <mergeCell ref="B41:B46"/>
    <mergeCell ref="B49:B60"/>
    <mergeCell ref="B62:B73"/>
    <mergeCell ref="A320:C320"/>
    <mergeCell ref="D320:E320"/>
    <mergeCell ref="F320:H320"/>
    <mergeCell ref="I320:M320"/>
    <mergeCell ref="N320:R320"/>
  </mergeCells>
  <phoneticPr fontId="4" type="noConversion"/>
  <conditionalFormatting sqref="N8:O319 J8:J319">
    <cfRule type="cellIs" dxfId="4" priority="426" stopIfTrue="1" operator="between">
      <formula>25</formula>
      <formula>25</formula>
    </cfRule>
    <cfRule type="cellIs" dxfId="3" priority="427" stopIfTrue="1" operator="between">
      <formula>15</formula>
      <formula>20</formula>
    </cfRule>
    <cfRule type="cellIs" dxfId="2" priority="428" stopIfTrue="1" operator="between">
      <formula>8</formula>
      <formula>12</formula>
    </cfRule>
    <cfRule type="cellIs" dxfId="1" priority="429" stopIfTrue="1" operator="between">
      <formula>4</formula>
      <formula>6</formula>
    </cfRule>
    <cfRule type="cellIs" dxfId="0" priority="430" stopIfTrue="1" operator="between">
      <formula>1</formula>
      <formula>3</formula>
    </cfRule>
  </conditionalFormatting>
  <printOptions horizontalCentered="1"/>
  <pageMargins left="0.25" right="0.25" top="0.75" bottom="0.75" header="0.3" footer="0.3"/>
  <pageSetup paperSize="9" scale="49"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Kapak</vt:lpstr>
      <vt:lpstr>Tanımlar</vt:lpstr>
      <vt:lpstr>Risk Analizi ve Aksiyon Planı</vt:lpstr>
      <vt:lpstr>Tanımlar!Yazdırma_Alanı</vt:lpstr>
      <vt:lpstr>'Risk Analizi ve Aksiyon Planı'!Yazdırma_Başlıkları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basml</dc:creator>
  <cp:lastModifiedBy>CASPER-4</cp:lastModifiedBy>
  <cp:lastPrinted>2015-11-02T19:29:19Z</cp:lastPrinted>
  <dcterms:created xsi:type="dcterms:W3CDTF">2008-12-13T08:22:57Z</dcterms:created>
  <dcterms:modified xsi:type="dcterms:W3CDTF">2016-04-13T07:48:01Z</dcterms:modified>
</cp:coreProperties>
</file>